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20" yWindow="-64" windowWidth="10456" windowHeight="8038"/>
  </bookViews>
  <sheets>
    <sheet name="Сводная бюджетная роспись" sheetId="2" r:id="rId1"/>
    <sheet name="Лист1" sheetId="6" r:id="rId2"/>
  </sheets>
  <definedNames>
    <definedName name="_xlnm._FilterDatabase" localSheetId="0" hidden="1">'Сводная бюджетная роспись'!$A$1:$G$421</definedName>
    <definedName name="_xlnm.Print_Titles" localSheetId="0">'Сводная бюджетная роспись'!$8:$9</definedName>
  </definedNames>
  <calcPr calcId="124519"/>
</workbook>
</file>

<file path=xl/calcChain.xml><?xml version="1.0" encoding="utf-8"?>
<calcChain xmlns="http://schemas.openxmlformats.org/spreadsheetml/2006/main">
  <c r="E10" i="6"/>
  <c r="F10"/>
  <c r="E9"/>
  <c r="F9"/>
  <c r="D10"/>
  <c r="D9"/>
  <c r="F22"/>
  <c r="E22"/>
  <c r="D22"/>
  <c r="F19"/>
  <c r="E19"/>
  <c r="D19"/>
  <c r="F16"/>
  <c r="E16"/>
  <c r="D16"/>
  <c r="F11"/>
  <c r="E11"/>
  <c r="D11"/>
  <c r="F8"/>
  <c r="E8"/>
  <c r="F53"/>
  <c r="E53"/>
  <c r="D53"/>
  <c r="E65"/>
  <c r="F65"/>
  <c r="D65"/>
  <c r="F70"/>
  <c r="E70"/>
  <c r="D70"/>
  <c r="F62"/>
  <c r="E62"/>
  <c r="D62"/>
  <c r="F58"/>
  <c r="E58"/>
  <c r="D58"/>
  <c r="E51"/>
  <c r="F51"/>
  <c r="E50"/>
  <c r="F50"/>
  <c r="D51"/>
  <c r="D50"/>
  <c r="F44"/>
  <c r="E44"/>
  <c r="D44"/>
  <c r="F41"/>
  <c r="E41"/>
  <c r="D41"/>
  <c r="F38"/>
  <c r="E38"/>
  <c r="D38"/>
  <c r="F35"/>
  <c r="E35"/>
  <c r="E49" s="1"/>
  <c r="D35"/>
  <c r="G268" i="2"/>
  <c r="G267" s="1"/>
  <c r="F268"/>
  <c r="E268"/>
  <c r="E267" s="1"/>
  <c r="F267"/>
  <c r="G421"/>
  <c r="F421"/>
  <c r="E421"/>
  <c r="F398"/>
  <c r="G398"/>
  <c r="E398"/>
  <c r="G396"/>
  <c r="G395" s="1"/>
  <c r="F396"/>
  <c r="F395" s="1"/>
  <c r="E396"/>
  <c r="G301"/>
  <c r="G300" s="1"/>
  <c r="F301"/>
  <c r="E301"/>
  <c r="E300" s="1"/>
  <c r="F300"/>
  <c r="F271"/>
  <c r="F270" s="1"/>
  <c r="G271"/>
  <c r="G270" s="1"/>
  <c r="E271"/>
  <c r="E270" s="1"/>
  <c r="F248"/>
  <c r="F247" s="1"/>
  <c r="G248"/>
  <c r="G247" s="1"/>
  <c r="E248"/>
  <c r="E247" s="1"/>
  <c r="F384"/>
  <c r="F383" s="1"/>
  <c r="G384"/>
  <c r="G383" s="1"/>
  <c r="E384"/>
  <c r="E383" s="1"/>
  <c r="G418"/>
  <c r="G417" s="1"/>
  <c r="G416" s="1"/>
  <c r="G415" s="1"/>
  <c r="F418"/>
  <c r="F417" s="1"/>
  <c r="F416" s="1"/>
  <c r="F415" s="1"/>
  <c r="E418"/>
  <c r="E417" s="1"/>
  <c r="E416" s="1"/>
  <c r="E415" s="1"/>
  <c r="G413"/>
  <c r="G412" s="1"/>
  <c r="G411" s="1"/>
  <c r="G410" s="1"/>
  <c r="F413"/>
  <c r="F412" s="1"/>
  <c r="F411" s="1"/>
  <c r="F410" s="1"/>
  <c r="E413"/>
  <c r="E412" s="1"/>
  <c r="E411" s="1"/>
  <c r="E410" s="1"/>
  <c r="G408"/>
  <c r="G407" s="1"/>
  <c r="F408"/>
  <c r="F407" s="1"/>
  <c r="E408"/>
  <c r="E407" s="1"/>
  <c r="G405"/>
  <c r="F405"/>
  <c r="E405"/>
  <c r="G403"/>
  <c r="F403"/>
  <c r="E403"/>
  <c r="G401"/>
  <c r="F401"/>
  <c r="E401"/>
  <c r="G391"/>
  <c r="G390" s="1"/>
  <c r="F391"/>
  <c r="F390" s="1"/>
  <c r="E391"/>
  <c r="E390" s="1"/>
  <c r="G388"/>
  <c r="G387" s="1"/>
  <c r="F388"/>
  <c r="F387" s="1"/>
  <c r="E388"/>
  <c r="E387" s="1"/>
  <c r="G381"/>
  <c r="G380" s="1"/>
  <c r="G379" s="1"/>
  <c r="G378" s="1"/>
  <c r="G377" s="1"/>
  <c r="F381"/>
  <c r="F380" s="1"/>
  <c r="F379" s="1"/>
  <c r="F378" s="1"/>
  <c r="F377" s="1"/>
  <c r="E381"/>
  <c r="E380" s="1"/>
  <c r="E379" s="1"/>
  <c r="E378" s="1"/>
  <c r="E377" s="1"/>
  <c r="G375"/>
  <c r="G374" s="1"/>
  <c r="G373" s="1"/>
  <c r="F375"/>
  <c r="F374" s="1"/>
  <c r="F373" s="1"/>
  <c r="E375"/>
  <c r="E374" s="1"/>
  <c r="E373" s="1"/>
  <c r="G371"/>
  <c r="G370" s="1"/>
  <c r="G369" s="1"/>
  <c r="G368" s="1"/>
  <c r="F371"/>
  <c r="F370" s="1"/>
  <c r="F369" s="1"/>
  <c r="E371"/>
  <c r="E370" s="1"/>
  <c r="E369" s="1"/>
  <c r="E368" s="1"/>
  <c r="G366"/>
  <c r="F366"/>
  <c r="E366"/>
  <c r="G364"/>
  <c r="F364"/>
  <c r="E364"/>
  <c r="G360"/>
  <c r="G359" s="1"/>
  <c r="G358" s="1"/>
  <c r="F360"/>
  <c r="F359" s="1"/>
  <c r="F358" s="1"/>
  <c r="E360"/>
  <c r="E359" s="1"/>
  <c r="E358" s="1"/>
  <c r="G355"/>
  <c r="F355"/>
  <c r="E355"/>
  <c r="G353"/>
  <c r="F353"/>
  <c r="E353"/>
  <c r="G350"/>
  <c r="G349" s="1"/>
  <c r="F350"/>
  <c r="E350"/>
  <c r="F344"/>
  <c r="E345"/>
  <c r="G344"/>
  <c r="E344"/>
  <c r="G342"/>
  <c r="G341" s="1"/>
  <c r="F342"/>
  <c r="F341" s="1"/>
  <c r="E342"/>
  <c r="E341" s="1"/>
  <c r="G339"/>
  <c r="G338" s="1"/>
  <c r="F339"/>
  <c r="F338" s="1"/>
  <c r="E339"/>
  <c r="E338" s="1"/>
  <c r="G336"/>
  <c r="G335" s="1"/>
  <c r="F336"/>
  <c r="F335" s="1"/>
  <c r="E336"/>
  <c r="E335" s="1"/>
  <c r="G333"/>
  <c r="F333"/>
  <c r="E333"/>
  <c r="G331"/>
  <c r="F331"/>
  <c r="E331"/>
  <c r="G328"/>
  <c r="G327" s="1"/>
  <c r="F328"/>
  <c r="F327" s="1"/>
  <c r="E328"/>
  <c r="E327" s="1"/>
  <c r="G325"/>
  <c r="F325"/>
  <c r="E325"/>
  <c r="G322"/>
  <c r="G321" s="1"/>
  <c r="G320" s="1"/>
  <c r="F322"/>
  <c r="F321" s="1"/>
  <c r="F320" s="1"/>
  <c r="E322"/>
  <c r="E321" s="1"/>
  <c r="E320" s="1"/>
  <c r="G316"/>
  <c r="F316"/>
  <c r="E316"/>
  <c r="G314"/>
  <c r="F314"/>
  <c r="E314"/>
  <c r="G309"/>
  <c r="G308" s="1"/>
  <c r="F309"/>
  <c r="F308" s="1"/>
  <c r="E309"/>
  <c r="E308" s="1"/>
  <c r="G305"/>
  <c r="G304" s="1"/>
  <c r="G303" s="1"/>
  <c r="F305"/>
  <c r="F304" s="1"/>
  <c r="F303" s="1"/>
  <c r="E305"/>
  <c r="E304" s="1"/>
  <c r="E303" s="1"/>
  <c r="G297"/>
  <c r="G296" s="1"/>
  <c r="F297"/>
  <c r="F296" s="1"/>
  <c r="F295" s="1"/>
  <c r="E297"/>
  <c r="E296" s="1"/>
  <c r="G292"/>
  <c r="G291" s="1"/>
  <c r="F292"/>
  <c r="F291" s="1"/>
  <c r="E292"/>
  <c r="E291" s="1"/>
  <c r="G289"/>
  <c r="F289"/>
  <c r="E289"/>
  <c r="G287"/>
  <c r="F287"/>
  <c r="E287"/>
  <c r="G284"/>
  <c r="G283" s="1"/>
  <c r="F284"/>
  <c r="F283" s="1"/>
  <c r="E284"/>
  <c r="E283" s="1"/>
  <c r="G281"/>
  <c r="G280" s="1"/>
  <c r="G279" s="1"/>
  <c r="F281"/>
  <c r="F280" s="1"/>
  <c r="E281"/>
  <c r="E280" s="1"/>
  <c r="E279" s="1"/>
  <c r="G277"/>
  <c r="F277"/>
  <c r="E277"/>
  <c r="G275"/>
  <c r="G274" s="1"/>
  <c r="F275"/>
  <c r="E275"/>
  <c r="G265"/>
  <c r="F265"/>
  <c r="E265"/>
  <c r="G263"/>
  <c r="F263"/>
  <c r="E263"/>
  <c r="G261"/>
  <c r="F261"/>
  <c r="E261"/>
  <c r="G255"/>
  <c r="G254" s="1"/>
  <c r="G253" s="1"/>
  <c r="F255"/>
  <c r="F254" s="1"/>
  <c r="F253" s="1"/>
  <c r="E255"/>
  <c r="E254" s="1"/>
  <c r="E253" s="1"/>
  <c r="G251"/>
  <c r="G250" s="1"/>
  <c r="F251"/>
  <c r="F250" s="1"/>
  <c r="E251"/>
  <c r="E250" s="1"/>
  <c r="G245"/>
  <c r="F245"/>
  <c r="E245"/>
  <c r="G243"/>
  <c r="F243"/>
  <c r="E243"/>
  <c r="G240"/>
  <c r="G239" s="1"/>
  <c r="F240"/>
  <c r="F239" s="1"/>
  <c r="E240"/>
  <c r="E239" s="1"/>
  <c r="G236"/>
  <c r="F236"/>
  <c r="E236"/>
  <c r="G234"/>
  <c r="F234"/>
  <c r="E234"/>
  <c r="G231"/>
  <c r="G230" s="1"/>
  <c r="F231"/>
  <c r="F230" s="1"/>
  <c r="E231"/>
  <c r="E230" s="1"/>
  <c r="G228"/>
  <c r="G227" s="1"/>
  <c r="F228"/>
  <c r="F227" s="1"/>
  <c r="E228"/>
  <c r="E227" s="1"/>
  <c r="G224"/>
  <c r="G223" s="1"/>
  <c r="F224"/>
  <c r="F223" s="1"/>
  <c r="E224"/>
  <c r="E223" s="1"/>
  <c r="G221"/>
  <c r="G220" s="1"/>
  <c r="F221"/>
  <c r="F220" s="1"/>
  <c r="E221"/>
  <c r="E220" s="1"/>
  <c r="G217"/>
  <c r="F217"/>
  <c r="E217"/>
  <c r="G215"/>
  <c r="F215"/>
  <c r="E215"/>
  <c r="G211"/>
  <c r="F211"/>
  <c r="E211"/>
  <c r="G209"/>
  <c r="F209"/>
  <c r="E209"/>
  <c r="G204"/>
  <c r="G203" s="1"/>
  <c r="F204"/>
  <c r="F203" s="1"/>
  <c r="E204"/>
  <c r="E203" s="1"/>
  <c r="G201"/>
  <c r="G200" s="1"/>
  <c r="F201"/>
  <c r="F200" s="1"/>
  <c r="E201"/>
  <c r="E200" s="1"/>
  <c r="G198"/>
  <c r="G197" s="1"/>
  <c r="F198"/>
  <c r="E198"/>
  <c r="E197" s="1"/>
  <c r="F197"/>
  <c r="G194"/>
  <c r="G193" s="1"/>
  <c r="F194"/>
  <c r="E194"/>
  <c r="E193" s="1"/>
  <c r="F193"/>
  <c r="G190"/>
  <c r="F190"/>
  <c r="E190"/>
  <c r="G184"/>
  <c r="G183" s="1"/>
  <c r="G182" s="1"/>
  <c r="G181" s="1"/>
  <c r="G180" s="1"/>
  <c r="F184"/>
  <c r="F183" s="1"/>
  <c r="F182" s="1"/>
  <c r="F181" s="1"/>
  <c r="F180" s="1"/>
  <c r="E184"/>
  <c r="E183" s="1"/>
  <c r="E182" s="1"/>
  <c r="E181" s="1"/>
  <c r="E180" s="1"/>
  <c r="G178"/>
  <c r="F178"/>
  <c r="E178"/>
  <c r="G176"/>
  <c r="F176"/>
  <c r="E176"/>
  <c r="G172"/>
  <c r="G171" s="1"/>
  <c r="F172"/>
  <c r="E172"/>
  <c r="E171" s="1"/>
  <c r="F171"/>
  <c r="G169"/>
  <c r="G168" s="1"/>
  <c r="F169"/>
  <c r="F168" s="1"/>
  <c r="E169"/>
  <c r="E168" s="1"/>
  <c r="G166"/>
  <c r="G165" s="1"/>
  <c r="F166"/>
  <c r="F165" s="1"/>
  <c r="E166"/>
  <c r="E165" s="1"/>
  <c r="G163"/>
  <c r="G162" s="1"/>
  <c r="F163"/>
  <c r="F162" s="1"/>
  <c r="E163"/>
  <c r="E162" s="1"/>
  <c r="G157"/>
  <c r="G156" s="1"/>
  <c r="G155" s="1"/>
  <c r="G154" s="1"/>
  <c r="F157"/>
  <c r="F156" s="1"/>
  <c r="F155" s="1"/>
  <c r="F154" s="1"/>
  <c r="E157"/>
  <c r="E156" s="1"/>
  <c r="E155" s="1"/>
  <c r="E154" s="1"/>
  <c r="G152"/>
  <c r="G151" s="1"/>
  <c r="G150" s="1"/>
  <c r="F152"/>
  <c r="F151" s="1"/>
  <c r="F150" s="1"/>
  <c r="E152"/>
  <c r="E151" s="1"/>
  <c r="E150" s="1"/>
  <c r="G148"/>
  <c r="G147" s="1"/>
  <c r="G146" s="1"/>
  <c r="F148"/>
  <c r="F147" s="1"/>
  <c r="F146" s="1"/>
  <c r="E148"/>
  <c r="E147" s="1"/>
  <c r="E146" s="1"/>
  <c r="G144"/>
  <c r="G143" s="1"/>
  <c r="G142" s="1"/>
  <c r="F144"/>
  <c r="F143" s="1"/>
  <c r="E144"/>
  <c r="E143" s="1"/>
  <c r="E142" s="1"/>
  <c r="G139"/>
  <c r="G138" s="1"/>
  <c r="F139"/>
  <c r="F138" s="1"/>
  <c r="E139"/>
  <c r="E138" s="1"/>
  <c r="G136"/>
  <c r="G135" s="1"/>
  <c r="F136"/>
  <c r="F135" s="1"/>
  <c r="E136"/>
  <c r="E135" s="1"/>
  <c r="G132"/>
  <c r="G131" s="1"/>
  <c r="F132"/>
  <c r="F131" s="1"/>
  <c r="E132"/>
  <c r="E131" s="1"/>
  <c r="G129"/>
  <c r="G128" s="1"/>
  <c r="F129"/>
  <c r="E129"/>
  <c r="F128"/>
  <c r="E128"/>
  <c r="G126"/>
  <c r="G125" s="1"/>
  <c r="F126"/>
  <c r="F125" s="1"/>
  <c r="E126"/>
  <c r="E125" s="1"/>
  <c r="G121"/>
  <c r="G120" s="1"/>
  <c r="G119" s="1"/>
  <c r="F121"/>
  <c r="F120" s="1"/>
  <c r="F119" s="1"/>
  <c r="E121"/>
  <c r="E120" s="1"/>
  <c r="E119" s="1"/>
  <c r="G117"/>
  <c r="G116" s="1"/>
  <c r="G115" s="1"/>
  <c r="F117"/>
  <c r="F116" s="1"/>
  <c r="F115" s="1"/>
  <c r="E117"/>
  <c r="E116" s="1"/>
  <c r="E115" s="1"/>
  <c r="G113"/>
  <c r="G112" s="1"/>
  <c r="G111" s="1"/>
  <c r="G110" s="1"/>
  <c r="F113"/>
  <c r="F112" s="1"/>
  <c r="F111" s="1"/>
  <c r="F110" s="1"/>
  <c r="E113"/>
  <c r="E112" s="1"/>
  <c r="E111" s="1"/>
  <c r="E110" s="1"/>
  <c r="G107"/>
  <c r="G106" s="1"/>
  <c r="F107"/>
  <c r="F106" s="1"/>
  <c r="E107"/>
  <c r="E106" s="1"/>
  <c r="G104"/>
  <c r="G103" s="1"/>
  <c r="F104"/>
  <c r="F103" s="1"/>
  <c r="E104"/>
  <c r="E103" s="1"/>
  <c r="G101"/>
  <c r="G100" s="1"/>
  <c r="F101"/>
  <c r="F100" s="1"/>
  <c r="E101"/>
  <c r="E100" s="1"/>
  <c r="G98"/>
  <c r="G97" s="1"/>
  <c r="F98"/>
  <c r="F97" s="1"/>
  <c r="E98"/>
  <c r="E97" s="1"/>
  <c r="G93"/>
  <c r="G92" s="1"/>
  <c r="F93"/>
  <c r="E93"/>
  <c r="F92"/>
  <c r="E92"/>
  <c r="G90"/>
  <c r="F90"/>
  <c r="E90"/>
  <c r="E89" s="1"/>
  <c r="G87"/>
  <c r="G86" s="1"/>
  <c r="F87"/>
  <c r="F86" s="1"/>
  <c r="E87"/>
  <c r="E86" s="1"/>
  <c r="G84"/>
  <c r="G83" s="1"/>
  <c r="F84"/>
  <c r="F83" s="1"/>
  <c r="E84"/>
  <c r="E83" s="1"/>
  <c r="G78"/>
  <c r="G77" s="1"/>
  <c r="G76" s="1"/>
  <c r="G75" s="1"/>
  <c r="F78"/>
  <c r="F77" s="1"/>
  <c r="F76" s="1"/>
  <c r="F75" s="1"/>
  <c r="E78"/>
  <c r="E77" s="1"/>
  <c r="E76" s="1"/>
  <c r="E75" s="1"/>
  <c r="G73"/>
  <c r="G72" s="1"/>
  <c r="F73"/>
  <c r="F72" s="1"/>
  <c r="E73"/>
  <c r="E72" s="1"/>
  <c r="G70"/>
  <c r="G69" s="1"/>
  <c r="F70"/>
  <c r="F69" s="1"/>
  <c r="E70"/>
  <c r="E69" s="1"/>
  <c r="G67"/>
  <c r="F67"/>
  <c r="E67"/>
  <c r="G65"/>
  <c r="F65"/>
  <c r="E65"/>
  <c r="G61"/>
  <c r="G60" s="1"/>
  <c r="G59" s="1"/>
  <c r="F61"/>
  <c r="F60" s="1"/>
  <c r="F59" s="1"/>
  <c r="E61"/>
  <c r="E60" s="1"/>
  <c r="E59" s="1"/>
  <c r="G57"/>
  <c r="G56" s="1"/>
  <c r="F57"/>
  <c r="F56" s="1"/>
  <c r="E57"/>
  <c r="E56" s="1"/>
  <c r="G54"/>
  <c r="F54"/>
  <c r="E54"/>
  <c r="G52"/>
  <c r="F52"/>
  <c r="E52"/>
  <c r="G49"/>
  <c r="F49"/>
  <c r="E49"/>
  <c r="G47"/>
  <c r="G46" s="1"/>
  <c r="F47"/>
  <c r="E47"/>
  <c r="E46" s="1"/>
  <c r="G43"/>
  <c r="F43"/>
  <c r="E43"/>
  <c r="G41"/>
  <c r="F41"/>
  <c r="E41"/>
  <c r="G38"/>
  <c r="F38"/>
  <c r="E38"/>
  <c r="G36"/>
  <c r="F36"/>
  <c r="E36"/>
  <c r="G33"/>
  <c r="F33"/>
  <c r="E33"/>
  <c r="G31"/>
  <c r="F31"/>
  <c r="E31"/>
  <c r="G28"/>
  <c r="F28"/>
  <c r="E28"/>
  <c r="G26"/>
  <c r="F26"/>
  <c r="E26"/>
  <c r="G22"/>
  <c r="G21" s="1"/>
  <c r="F22"/>
  <c r="F21" s="1"/>
  <c r="E22"/>
  <c r="E21" s="1"/>
  <c r="G19"/>
  <c r="F19"/>
  <c r="E19"/>
  <c r="G17"/>
  <c r="F17"/>
  <c r="E17"/>
  <c r="G13"/>
  <c r="G12" s="1"/>
  <c r="G11" s="1"/>
  <c r="F13"/>
  <c r="F12" s="1"/>
  <c r="F11" s="1"/>
  <c r="E13"/>
  <c r="E12" s="1"/>
  <c r="E11" s="1"/>
  <c r="F352"/>
  <c r="G400"/>
  <c r="F35"/>
  <c r="F51"/>
  <c r="E349"/>
  <c r="G64"/>
  <c r="G40"/>
  <c r="E51" l="1"/>
  <c r="E45" s="1"/>
  <c r="G51"/>
  <c r="F142"/>
  <c r="F233"/>
  <c r="G242"/>
  <c r="E260"/>
  <c r="E259" s="1"/>
  <c r="E258" s="1"/>
  <c r="E257" s="1"/>
  <c r="G260"/>
  <c r="G259" s="1"/>
  <c r="G258" s="1"/>
  <c r="G257" s="1"/>
  <c r="F274"/>
  <c r="F279"/>
  <c r="E295"/>
  <c r="G295"/>
  <c r="F313"/>
  <c r="E352"/>
  <c r="E348" s="1"/>
  <c r="E347" s="1"/>
  <c r="F368"/>
  <c r="F386"/>
  <c r="F400"/>
  <c r="G363"/>
  <c r="G362" s="1"/>
  <c r="E313"/>
  <c r="G313"/>
  <c r="E324"/>
  <c r="F260"/>
  <c r="F259" s="1"/>
  <c r="F258" s="1"/>
  <c r="F257" s="1"/>
  <c r="E274"/>
  <c r="E16"/>
  <c r="E15" s="1"/>
  <c r="E400"/>
  <c r="F348"/>
  <c r="F347" s="1"/>
  <c r="F318" s="1"/>
  <c r="F349"/>
  <c r="G16"/>
  <c r="G15" s="1"/>
  <c r="F25"/>
  <c r="F30"/>
  <c r="E30"/>
  <c r="G134"/>
  <c r="G161"/>
  <c r="G160" s="1"/>
  <c r="G159" s="1"/>
  <c r="F175"/>
  <c r="F174" s="1"/>
  <c r="F214"/>
  <c r="E25"/>
  <c r="G25"/>
  <c r="E35"/>
  <c r="G35"/>
  <c r="E40"/>
  <c r="F46"/>
  <c r="F64"/>
  <c r="E134"/>
  <c r="E233"/>
  <c r="F161"/>
  <c r="F160" s="1"/>
  <c r="F159" s="1"/>
  <c r="E175"/>
  <c r="E174" s="1"/>
  <c r="E214"/>
  <c r="G214"/>
  <c r="E242"/>
  <c r="E286"/>
  <c r="G286"/>
  <c r="G273" s="1"/>
  <c r="E386"/>
  <c r="F324"/>
  <c r="G175"/>
  <c r="G174" s="1"/>
  <c r="D8" i="6"/>
  <c r="D49"/>
  <c r="F49"/>
  <c r="G386" i="2"/>
  <c r="G324"/>
  <c r="E363"/>
  <c r="E362" s="1"/>
  <c r="E124"/>
  <c r="F134"/>
  <c r="G233"/>
  <c r="F242"/>
  <c r="F286"/>
  <c r="G352"/>
  <c r="G348" s="1"/>
  <c r="G347" s="1"/>
  <c r="G318" s="1"/>
  <c r="E82"/>
  <c r="E81" s="1"/>
  <c r="E395"/>
  <c r="F40"/>
  <c r="G82"/>
  <c r="G81" s="1"/>
  <c r="G189"/>
  <c r="G188" s="1"/>
  <c r="G187" s="1"/>
  <c r="E330"/>
  <c r="G330"/>
  <c r="G30"/>
  <c r="G24" s="1"/>
  <c r="F63"/>
  <c r="F330"/>
  <c r="F189"/>
  <c r="F188" s="1"/>
  <c r="F187" s="1"/>
  <c r="G394"/>
  <c r="G393" s="1"/>
  <c r="F16"/>
  <c r="F15" s="1"/>
  <c r="G45"/>
  <c r="E64"/>
  <c r="E63" s="1"/>
  <c r="G63"/>
  <c r="F96"/>
  <c r="F95" s="1"/>
  <c r="F124"/>
  <c r="F123" s="1"/>
  <c r="F109" s="1"/>
  <c r="E161"/>
  <c r="E160" s="1"/>
  <c r="E159" s="1"/>
  <c r="F307"/>
  <c r="F294" s="1"/>
  <c r="E357"/>
  <c r="E394"/>
  <c r="E393" s="1"/>
  <c r="F45"/>
  <c r="F82"/>
  <c r="F81" s="1"/>
  <c r="E96"/>
  <c r="E95" s="1"/>
  <c r="E80" s="1"/>
  <c r="G96"/>
  <c r="G95" s="1"/>
  <c r="E123"/>
  <c r="E109" s="1"/>
  <c r="E307"/>
  <c r="E294" s="1"/>
  <c r="G307"/>
  <c r="F363"/>
  <c r="F362" s="1"/>
  <c r="F357" s="1"/>
  <c r="F394"/>
  <c r="F393" s="1"/>
  <c r="F141"/>
  <c r="G141"/>
  <c r="F208"/>
  <c r="F207" s="1"/>
  <c r="F206" s="1"/>
  <c r="F80"/>
  <c r="G124"/>
  <c r="G123" s="1"/>
  <c r="G109" s="1"/>
  <c r="E189"/>
  <c r="E188" s="1"/>
  <c r="E187" s="1"/>
  <c r="G208"/>
  <c r="G207" s="1"/>
  <c r="G206" s="1"/>
  <c r="E318"/>
  <c r="E208" l="1"/>
  <c r="E207" s="1"/>
  <c r="E206" s="1"/>
  <c r="E141"/>
  <c r="E24"/>
  <c r="E10" s="1"/>
  <c r="F24"/>
  <c r="G357"/>
  <c r="F273"/>
  <c r="E273"/>
  <c r="E186" s="1"/>
  <c r="G10"/>
  <c r="G294"/>
  <c r="G80"/>
  <c r="F10"/>
  <c r="G186"/>
  <c r="F186"/>
  <c r="F420" s="1"/>
  <c r="E420" l="1"/>
  <c r="G420"/>
</calcChain>
</file>

<file path=xl/sharedStrings.xml><?xml version="1.0" encoding="utf-8"?>
<sst xmlns="http://schemas.openxmlformats.org/spreadsheetml/2006/main" count="894" uniqueCount="333">
  <si>
    <t>Наименование</t>
  </si>
  <si>
    <t>Коды классификации расходов бюджета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</si>
  <si>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</si>
  <si>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</si>
  <si>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</si>
  <si>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</si>
  <si>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</si>
  <si>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</si>
  <si>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</si>
  <si>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</si>
  <si>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Председатель представительного органа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</si>
  <si>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</si>
  <si>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</si>
  <si>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</si>
  <si>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</si>
  <si>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Центральный аппарат (ФУ)</t>
  </si>
  <si>
    <t>Резервные фонды</t>
  </si>
  <si>
    <t>0111</t>
  </si>
  <si>
    <t>Другие общегосударственные вопросы</t>
  </si>
  <si>
    <t>0113</t>
  </si>
  <si>
    <t>Оценка недвижимости, признание прав и регулирование отношений по гос.  и муниципальной собственности</t>
  </si>
  <si>
    <t>Выполнение других обязательств государства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</si>
  <si>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</si>
  <si>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</si>
  <si>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</si>
  <si>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</si>
  <si>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</si>
  <si>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</si>
  <si>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</si>
  <si>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</si>
  <si>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</si>
  <si>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</si>
  <si>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</si>
  <si>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</si>
  <si>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</si>
  <si>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Транспорт</t>
  </si>
  <si>
    <t>0408</t>
  </si>
  <si>
    <t>Отдельные мероприятия в области автомобильного транспорта</t>
  </si>
  <si>
    <t>Дорожное хозяйство</t>
  </si>
  <si>
    <t>0409</t>
  </si>
  <si>
    <t>Другие вопросы в области национальной экономики</t>
  </si>
  <si>
    <t>0412</t>
  </si>
  <si>
    <t>Мероприятия по землеустройству и землепользованию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</si>
  <si>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</si>
  <si>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</si>
  <si>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</si>
  <si>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</si>
  <si>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</si>
  <si>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</si>
  <si>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</si>
  <si>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</si>
  <si>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</si>
  <si>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</si>
  <si>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Обеспечение деятельности подведомственных казенных учреждений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</si>
  <si>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</si>
  <si>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</si>
  <si>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</si>
  <si>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</si>
  <si>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</si>
  <si>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</si>
  <si>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</si>
  <si>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</si>
  <si>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</si>
  <si>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</si>
  <si>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</si>
  <si>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</si>
  <si>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0800</t>
  </si>
  <si>
    <t>Культура</t>
  </si>
  <si>
    <t>0801</t>
  </si>
  <si>
    <t>Государственная поддержка в сфере культуры, кинематографии, средств массовой информации</t>
  </si>
  <si>
    <t>Другие вопросы в области культуры, кинематографии</t>
  </si>
  <si>
    <t>0804</t>
  </si>
  <si>
    <t>ЗДРАВООХРАНЕНИЕ</t>
  </si>
  <si>
    <t>0900</t>
  </si>
  <si>
    <t>Стационарная медицинская помощь</t>
  </si>
  <si>
    <t>0901</t>
  </si>
  <si>
    <t>СОЦИАЛЬНАЯ ПОЛИТИКА</t>
  </si>
  <si>
    <t>1000</t>
  </si>
  <si>
    <t>Пенсионное обеспечение</t>
  </si>
  <si>
    <t>1001</t>
  </si>
  <si>
    <t>Доплата к пенсии, дополнительное пенсионное обеспечение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</si>
  <si>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</si>
  <si>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</si>
  <si>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</si>
  <si>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</si>
  <si>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</si>
  <si>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</t>
  </si>
  <si>
    <t>1100</t>
  </si>
  <si>
    <t>Физическая культура</t>
  </si>
  <si>
    <t>1101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</si>
  <si>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</si>
  <si>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</si>
  <si>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</si>
  <si>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</si>
  <si>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</si>
  <si>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</si>
  <si>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1301</t>
  </si>
  <si>
    <t>Процентные платежи по долговым обязательствам</t>
  </si>
  <si>
    <t>Итого</t>
  </si>
  <si>
    <t>РзПР</t>
  </si>
  <si>
    <t>ЦСР</t>
  </si>
  <si>
    <t>ВР</t>
  </si>
  <si>
    <t>(тыс.руб.)</t>
  </si>
  <si>
    <t>Социальное обеспечение населения*</t>
  </si>
  <si>
    <t>Глава городского округа Орехово-Зуево</t>
  </si>
  <si>
    <t>О.В. Апарин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</si>
  <si>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</si>
  <si>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</si>
  <si>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</si>
  <si>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</si>
  <si>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</si>
  <si>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</si>
  <si>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240</t>
  </si>
  <si>
    <t>200</t>
  </si>
  <si>
    <t>Осуществление переданных полномочий по временному хранению, комплектованию, учету и использованию архивных документов,относящихся к собственности Московской области и временно хранящихся в муниципальных архивах</t>
  </si>
  <si>
    <t>Осуществление переданных государственных полномочий в сфере образования и организации деятельности комиссии по делам несовершеннолетних и защите их прав городов и районов</t>
  </si>
  <si>
    <t>Обеспечение предоставления гражданам субсидий на оплату жилого помещения и коммунальных услуг</t>
  </si>
  <si>
    <t>Руководитель контрольно-счетной палаты муниципального образования и его заместители</t>
  </si>
  <si>
    <t>Резервный фонд администрации городского округа Орехово-Зуево</t>
  </si>
  <si>
    <t>Муниципальная программа "Безопасность городского округа Орехово-Зуево на 2014-2018 годы"</t>
  </si>
  <si>
    <t>Подпрограмма "Предупреждение и ликвидация последствий чрезвычайных ситуаций природного и техногенного характера в границах городского округа"</t>
  </si>
  <si>
    <t>Подпрограмма "Обеспечение мероприятий гражданской обороны городского округа"</t>
  </si>
  <si>
    <t>Подпрограмма "Обеспечение безопасности людей на водных объектах, охраны их жизни и здоровья"</t>
  </si>
  <si>
    <t>Подпрограмма "Развитие и совершенствование систем оповещения и информирования населения городского округа"</t>
  </si>
  <si>
    <t>Подпрограмма "Обеспечение первичных мер противопожарной безопасности в границах городского округа Орехово-Зуево на 2014-2018 годы"</t>
  </si>
  <si>
    <t>Подпрограмма "Профилактика террористических и экстремистских проявлений"</t>
  </si>
  <si>
    <t>Подпрограмма "Обеспечение правопорядка и безопасности граждан"</t>
  </si>
  <si>
    <t>Подпрограмма "Профилактика наркомании и токсикомании"</t>
  </si>
  <si>
    <t>Лесное хозяйство</t>
  </si>
  <si>
    <t>0407</t>
  </si>
  <si>
    <t>Муниципальная программа "Экология и окружающая среда городского округа Орехово-Зуево Московской области на 2014-2018 годы"</t>
  </si>
  <si>
    <t>Подпрограмма "Благоустройство территорий городского округа Орехово-Зуево Московской области на 2014-2018 годы"(лесное хозяйство)</t>
  </si>
  <si>
    <t>Муниципальная программа "Содержание, ремонт и развитие дорожного хозяйства городского округа Орехово-Зуево МО на 2014-2018 годы"</t>
  </si>
  <si>
    <t>Реализация государственных  функций в области национальной экономики (транспортировка неопознанных трупов)</t>
  </si>
  <si>
    <t>Муниципальная программа  "Развитие малого и среднего предпринимательства городского округа Орехово-Зуево"</t>
  </si>
  <si>
    <t>Муниципальная программа "Архитектура и градостроительство городского округа Орехово-Зуево"</t>
  </si>
  <si>
    <t>Подпрограмма "Развитие социальной, инженерной и общественной инфраструктуры застроенных территорий"</t>
  </si>
  <si>
    <t>Подпрограмма "Развитие застроенной территории"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</si>
  <si>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</si>
  <si>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</si>
  <si>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</si>
  <si>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</si>
  <si>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Адресная Программа "Переселение граждан из аварийного жилищного фонда городского округа Орехово-Зуево на 2013-2015 годы"</t>
  </si>
  <si>
    <t>Обеспечение мероприятий по переселению граждан из аварийного жилищного фонда с учётом необходимости развития малоэтажного жилищного строительства</t>
  </si>
  <si>
    <t>Муниципальная программа  "Развитие жилищно-коммунального хозяйства городского округа Орехово-Зуево на 2014-2018 годы"</t>
  </si>
  <si>
    <t>Проведение капитального ремонта многоквартирных жилых домов</t>
  </si>
  <si>
    <t>Обеспечение инженерной инфраструктурой земельных участков для предоставления многодетным семьям</t>
  </si>
  <si>
    <t xml:space="preserve">Подпрограмма "Благоустройство территорий городского округа Орехово-Зуево Московской области на 2014-2018 годы"  </t>
  </si>
  <si>
    <t>Подпрограмма "Благоустройство территорий городского округа Орехово-Зуево Московской области на 2014-2018 годы"  (уличное освещение)</t>
  </si>
  <si>
    <t>Подпрограмма "Благоустройство территорий городского округа Орехово-Зуево Московской области на 2014-2018 годы"  (озеленение)</t>
  </si>
  <si>
    <t>Подпрограмма "Благоустройство территорий городского округа Орехово-Зуево Московской области на 2014-2018 годы"  (прочие расходы)</t>
  </si>
  <si>
    <t>Подпрограмма "Экология городского округа Орехово-Зуево на 2014-2018 годы"</t>
  </si>
  <si>
    <t>Подпрограмма "Дошкольное образование"</t>
  </si>
  <si>
    <t>Муниципальная программа "Образование городского округа Орехово-Зуево" на 2014-2018 годы"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</si>
  <si>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</si>
  <si>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</si>
  <si>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</si>
  <si>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</si>
  <si>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автономным учреждениям</t>
  </si>
  <si>
    <t>620</t>
  </si>
  <si>
    <t>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</si>
  <si>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</si>
  <si>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630</t>
  </si>
  <si>
    <t>Проектирование и строительство объектов дошкольного образования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</si>
  <si>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</si>
  <si>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</si>
  <si>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</si>
  <si>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Капитальные вложения в объекты дошкольного образования</t>
  </si>
  <si>
    <t>Подпрограмма "Общее образование"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</si>
  <si>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выплату ежемесячной денежной компенсации педагогическим работникам в целях содействия их обеспечению книгоиздательской продукцией и периодическими изданиями</t>
  </si>
  <si>
    <t>Расходы на выплаты персоналу казенных учреждений</t>
  </si>
  <si>
    <t>Финансовое обеспечение получения гражданами дошкольного, начального общего, основного общего и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</si>
  <si>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Частичная компенсация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</t>
  </si>
  <si>
    <t>Оплата расходов, связанных с компенсацией проезда к месту учебы и обратно отдельным категориям обучающихся в муниципальных образовательных учреждениях Московской области</t>
  </si>
  <si>
    <t>310</t>
  </si>
  <si>
    <t>Публичные нормативные социальные выплаты гражданам</t>
  </si>
  <si>
    <t>Реализация мер социальной поддержки и социального обеспечения детей-сирот и детей, оставшихся без попечения родителей, а также лиц из их числа в муниципальных образовательных и негосударственных учреждениях в Московской области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</si>
  <si>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 в Московской области</t>
  </si>
  <si>
    <t>110</t>
  </si>
  <si>
    <t>Капитальные вложения в объекты  образования</t>
  </si>
  <si>
    <t>Мероприятия по проведению оздоровительной кампании детей</t>
  </si>
  <si>
    <t>Другие вопросы в области образования</t>
  </si>
  <si>
    <t>0709</t>
  </si>
  <si>
    <t>Обеспечение деятельности подведомственных учреждений (централизованная бухгалтерия)</t>
  </si>
  <si>
    <t>Обеспечение деятельности подведомственных     учреждений (централизованная бухгалтерия)</t>
  </si>
  <si>
    <t>Профессиональная подготовка, переподготовка и повышение квалификации</t>
  </si>
  <si>
    <t>0705</t>
  </si>
  <si>
    <t>Переподготовка и повышение квалификации кадров</t>
  </si>
  <si>
    <t>Муниципальная программа "Культура городского округа "Орехово-Зуево на 2014-2018 годы"</t>
  </si>
  <si>
    <t>КУЛЬТУРА, КИНЕМАТОГРАФИЯ</t>
  </si>
  <si>
    <t>Муниципальная программа "Культура городского округа Орехово-Зуево" на 2014-2018 годы"</t>
  </si>
  <si>
    <t>Муниципальная программа "Здравоохранение городского округа Орехово-Зуево на 2014-2020 годы"</t>
  </si>
  <si>
    <t>Подпрограмма "Профилактика заболеваний и формирование здорового образа жизни населения городского округа Орехово-Зуево. Развитие первичной медико-санитарной помощи"</t>
  </si>
  <si>
    <t>Социальная поддержка беременных женщин, кормящих матерей, детей в возрасте до трех лет, а также детей-сирот и детей, оставшихся без попечения родителей</t>
  </si>
  <si>
    <t>Организация оказания медицинской помощи на территории муниципальных образований</t>
  </si>
  <si>
    <t>Другие вопросы в области здравоохранения</t>
  </si>
  <si>
    <t>0909</t>
  </si>
  <si>
    <t>Центральный аппарат (Субвенция на содержание и обеспечение деятельности Комитета здравоохранения)</t>
  </si>
  <si>
    <t>Обеспечение мероприятий подпрограммы "Обеспечение жильем молодых семей" муниципальной программы городского округа Орехово-Зуево "Жилище" на 2014-2018 годы"</t>
  </si>
  <si>
    <t>Подпрограмма "Социальная ипотека"</t>
  </si>
  <si>
    <t>Обеспечение мероприятий подпрограммы "О поддержке отдельных категорий граждан при улучшении ими жилищных условий с использованием ипотечных жилищных кредитов" муниципальной программы городского округа Орехово-Зуево "Жилище" на 2014-2018 годы</t>
  </si>
  <si>
    <t>Предоставление  гражданам субсидий на оплату жилого помещения и коммунальных услуг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</si>
  <si>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</si>
  <si>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Мероприятия в области здравоохранения, спорта и физической культуры, туризма</t>
  </si>
  <si>
    <t>Периодические издания, учрежденные органами законодательной и исполнительной власти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</si>
  <si>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</si>
  <si>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</si>
  <si>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</si>
  <si>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</si>
  <si>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</si>
  <si>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</si>
  <si>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</si>
  <si>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Муниципальная программа городского округа Орехово-Зуево "Доступная среда" на 2014-2018 годы"</t>
  </si>
  <si>
    <t>Подпрограмма "Благоустройство территорий городского округа Орехово-Зуево Московской области на 2014-2018 годы"  (содержание мест захоронения)</t>
  </si>
  <si>
    <t>Подпрограмма "Создание условий для обеспечения информационной открытости системы образования и реализации полномочий Управления образования администрации городского округа Орехово-Зуево"</t>
  </si>
  <si>
    <t>Субвенция на обеспечение предоставления жилых помещений детям-сиротам и детям, оставшимся без попечения родителей</t>
  </si>
  <si>
    <t>Муниципальная программа "Спорт городского округа Орехово-Зуево на 2014-2018 годы"</t>
  </si>
  <si>
    <t>2015 год</t>
  </si>
  <si>
    <t>2016 год</t>
  </si>
  <si>
    <t>03 2 6068</t>
  </si>
  <si>
    <t>04 1 6142</t>
  </si>
  <si>
    <t>99 0 0500</t>
  </si>
  <si>
    <t>99 0 0200</t>
  </si>
  <si>
    <t>99 0 0900</t>
  </si>
  <si>
    <t>08 0 0000</t>
  </si>
  <si>
    <t>08 1 0000</t>
  </si>
  <si>
    <t>08 2 0000</t>
  </si>
  <si>
    <t>08 3 0000</t>
  </si>
  <si>
    <t>08 4 0000</t>
  </si>
  <si>
    <t>08 5 0000</t>
  </si>
  <si>
    <t>08 6 0000</t>
  </si>
  <si>
    <t>08 7 0000</t>
  </si>
  <si>
    <t>08 8 0000</t>
  </si>
  <si>
    <t>07 0 0000</t>
  </si>
  <si>
    <t>07 1 0000</t>
  </si>
  <si>
    <t>07 1 0001</t>
  </si>
  <si>
    <t>99 0 0600</t>
  </si>
  <si>
    <t>14 0 0000</t>
  </si>
  <si>
    <t>99 0 0000</t>
  </si>
  <si>
    <t>99 0 0300</t>
  </si>
  <si>
    <t>99 0 0071</t>
  </si>
  <si>
    <t>11 0 0000</t>
  </si>
  <si>
    <t>16 0 0000</t>
  </si>
  <si>
    <t>16 1 0000</t>
  </si>
  <si>
    <t>16 2 0000</t>
  </si>
  <si>
    <t>79 5 5200</t>
  </si>
  <si>
    <t>21 0 0000</t>
  </si>
  <si>
    <t>21 2 9613</t>
  </si>
  <si>
    <t>10 0 0000</t>
  </si>
  <si>
    <t>10 1 0000</t>
  </si>
  <si>
    <t>07 1 0002</t>
  </si>
  <si>
    <t>07 1 0003</t>
  </si>
  <si>
    <t>07 1 0004</t>
  </si>
  <si>
    <t>95 0 8800</t>
  </si>
  <si>
    <t>07 2 0000</t>
  </si>
  <si>
    <t>03 1 6211</t>
  </si>
  <si>
    <t>03 1 6212</t>
  </si>
  <si>
    <t>03 1 6415</t>
  </si>
  <si>
    <t>03 1 6425</t>
  </si>
  <si>
    <t>03 2 0000</t>
  </si>
  <si>
    <t>03 2 6220</t>
  </si>
  <si>
    <t xml:space="preserve">03 2 6221 </t>
  </si>
  <si>
    <t>03 2 6223</t>
  </si>
  <si>
    <t xml:space="preserve">03 2 6224 </t>
  </si>
  <si>
    <t>03 2 6225</t>
  </si>
  <si>
    <t>03 2 6413</t>
  </si>
  <si>
    <t>05 0 0000</t>
  </si>
  <si>
    <t>99 0 7800</t>
  </si>
  <si>
    <t xml:space="preserve">Подпрограмма "Дополнительное образование, воспитание и психолого-социальное сопровождение детей </t>
  </si>
  <si>
    <t>Подпрограмма "Дополнительное образование, воспитание и психолого-социальное сопровождение детей"</t>
  </si>
  <si>
    <t>99 0 0800</t>
  </si>
  <si>
    <t>99 0 8500</t>
  </si>
  <si>
    <t>95 0 0400</t>
  </si>
  <si>
    <t>99 0 0902</t>
  </si>
  <si>
    <t>04 2 0060</t>
  </si>
  <si>
    <t xml:space="preserve">Подпрограмма "Совершенствование оказания специализированной, включая высокотехнологичную, медицинской помощи, скорой, в том числе скорой специализированной, медицинской помощи, медицинской эвакуации" </t>
  </si>
  <si>
    <t xml:space="preserve">Подпрограмма "Развитие реабилитационной медицинской помощи и санаторно-курортного лечения, оказание паллиативной помощи, в том числе детям" </t>
  </si>
  <si>
    <t>Подпрограмма "Совершенствование системы лекарственного обеспечения, в том числе в амбулаторных условиях"</t>
  </si>
  <si>
    <t>01 1 0044</t>
  </si>
  <si>
    <t>01 2 0044</t>
  </si>
  <si>
    <t>01 2 6207</t>
  </si>
  <si>
    <t>01 3 0044</t>
  </si>
  <si>
    <t xml:space="preserve">Подпрограмма "Охрана здоровья матери и ребенка" </t>
  </si>
  <si>
    <t>01 3 6208</t>
  </si>
  <si>
    <t>01 4 0044</t>
  </si>
  <si>
    <t>01 5 0044</t>
  </si>
  <si>
    <t>95 0 0419</t>
  </si>
  <si>
    <t>04 1 6141</t>
  </si>
  <si>
    <t>09 2 6022</t>
  </si>
  <si>
    <t>09 4 0000</t>
  </si>
  <si>
    <t>09 4 6023</t>
  </si>
  <si>
    <t>03 1 6214</t>
  </si>
  <si>
    <t>09 3 6082</t>
  </si>
  <si>
    <t>79 5 9800</t>
  </si>
  <si>
    <t>99 0 9900</t>
  </si>
  <si>
    <t>99 0 0700</t>
  </si>
  <si>
    <t>к Решению Совета депутатов</t>
  </si>
  <si>
    <t xml:space="preserve">городского округа Орехово-Зуево </t>
  </si>
  <si>
    <t>"О бюджете городского округа Орехово-Зуево</t>
  </si>
  <si>
    <t>на 2014 год и на плановый период 2015 и 2016 годов.</t>
  </si>
  <si>
    <t>Приложение № 4</t>
  </si>
  <si>
    <t>Расходы бюджета городского округа Орехово-Зуево по разделам, подразделам, целевым статьям (муниципальным программам городского округа Орехово-Зуево и непрограммным направлениям деятельности), группам и подгруппам видов расходов классификации расходов бюджета на 2014 год и на плановый период 2015-2016 годов</t>
  </si>
  <si>
    <t>Сумма на плановый период</t>
  </si>
  <si>
    <t>Сумма                      на 2014 год</t>
  </si>
  <si>
    <t>В том числе ассигнования, направляемые на исполнение публичных нормативных обязательств</t>
  </si>
  <si>
    <t>02 0 0000</t>
  </si>
  <si>
    <t>03 3 6220</t>
  </si>
  <si>
    <t>03 0 0000</t>
  </si>
  <si>
    <t>03 3 0000</t>
  </si>
  <si>
    <t>09 0 0000</t>
  </si>
  <si>
    <t>09 2 0000</t>
  </si>
  <si>
    <t>95 0 0482</t>
  </si>
  <si>
    <t>95 0 2582</t>
  </si>
  <si>
    <t>95 0 0481</t>
  </si>
  <si>
    <t>95 0 0409</t>
  </si>
  <si>
    <t>99 0 0100</t>
  </si>
  <si>
    <t>79 0 5200</t>
  </si>
  <si>
    <t>02 Б 6069</t>
  </si>
  <si>
    <t>ИТОГО</t>
  </si>
  <si>
    <t>Центральный аппарат (Комитет здравоохранения)</t>
  </si>
  <si>
    <t>95 0 0300</t>
  </si>
  <si>
    <t>95 0 1100</t>
  </si>
  <si>
    <t>Непрограммные мероприятия</t>
  </si>
  <si>
    <t>03  0 0000</t>
  </si>
  <si>
    <t>03 1 0000</t>
  </si>
  <si>
    <t>03 4 0000</t>
  </si>
  <si>
    <t>Муниципальная программа городского округа Орехово-Зуево "Жилище" на 2014-2018 годы"</t>
  </si>
  <si>
    <t xml:space="preserve">Подпрограмма "Обеспечение жильем молодых семей" </t>
  </si>
  <si>
    <t>03 2 6222</t>
  </si>
  <si>
    <t>01 0 0000</t>
  </si>
  <si>
    <t>ВЦП "О дополнительных социальных гарантиях пенсионерам, заключившим договор ренты пожизненного содержания с иждивением с Администрацией городского округа Орехово-Зуево на 2014 год"</t>
  </si>
  <si>
    <t>ВЦП "О реализации дополнительных мер по социальной поддержке отдельных категорий гражданам на 2014 год"</t>
  </si>
  <si>
    <t>99 0 9700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</si>
</sst>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"/>
  </numFmts>
  <fonts count="9">
    <font>
      <sz val="8"/>
      <color indexed="8"/>
      <name val="Arial"/>
      <charset val="1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C00000"/>
      <name val="Arial"/>
      <family val="2"/>
      <charset val="204"/>
    </font>
    <font>
      <sz val="12"/>
      <color rgb="FFFF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Protection="0"/>
    <xf numFmtId="0" fontId="6" fillId="0" borderId="0" applyProtection="0"/>
  </cellStyleXfs>
  <cellXfs count="107">
    <xf numFmtId="0" fontId="0" fillId="0" borderId="0" xfId="0"/>
    <xf numFmtId="49" fontId="1" fillId="0" borderId="0" xfId="0" applyNumberFormat="1" applyFont="1" applyFill="1" applyBorder="1" applyAlignment="1" applyProtection="1">
      <alignment vertical="top" wrapText="1"/>
      <protection locked="0" hidden="1"/>
    </xf>
    <xf numFmtId="49" fontId="1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Font="1"/>
    <xf numFmtId="0" fontId="1" fillId="0" borderId="0" xfId="0" applyNumberFormat="1" applyFont="1" applyFill="1" applyBorder="1" applyAlignment="1" applyProtection="1">
      <alignment horizontal="left" wrapText="1"/>
      <protection locked="0" hidden="1"/>
    </xf>
    <xf numFmtId="0" fontId="1" fillId="0" borderId="0" xfId="0" applyNumberFormat="1" applyFont="1" applyFill="1" applyBorder="1" applyAlignment="1" applyProtection="1">
      <alignment horizontal="left" vertical="top" wrapText="1"/>
      <protection locked="0" hidden="1"/>
    </xf>
    <xf numFmtId="49" fontId="1" fillId="0" borderId="0" xfId="0" applyNumberFormat="1" applyFont="1" applyFill="1" applyBorder="1" applyAlignment="1" applyProtection="1">
      <alignment horizontal="left" wrapText="1"/>
      <protection locked="0" hidden="1"/>
    </xf>
    <xf numFmtId="0" fontId="3" fillId="0" borderId="0" xfId="0" applyFont="1"/>
    <xf numFmtId="0" fontId="3" fillId="3" borderId="0" xfId="0" applyFont="1" applyFill="1"/>
    <xf numFmtId="49" fontId="1" fillId="0" borderId="0" xfId="0" applyNumberFormat="1" applyFont="1" applyFill="1" applyBorder="1" applyAlignment="1" applyProtection="1">
      <alignment horizontal="center" vertical="top" wrapText="1"/>
      <protection locked="0" hidden="1"/>
    </xf>
    <xf numFmtId="0" fontId="1" fillId="0" borderId="0" xfId="0" applyNumberFormat="1" applyFont="1" applyFill="1" applyBorder="1" applyAlignment="1" applyProtection="1">
      <alignment horizontal="center" wrapText="1"/>
      <protection locked="0" hidden="1"/>
    </xf>
    <xf numFmtId="0" fontId="1" fillId="0" borderId="0" xfId="0" applyFont="1" applyAlignment="1">
      <alignment horizontal="center"/>
    </xf>
    <xf numFmtId="49" fontId="1" fillId="0" borderId="0" xfId="0" applyNumberFormat="1" applyFont="1" applyFill="1" applyBorder="1" applyAlignment="1" applyProtection="1">
      <alignment horizontal="center"/>
      <protection locked="0" hidden="1"/>
    </xf>
    <xf numFmtId="0" fontId="1" fillId="0" borderId="0" xfId="0" applyNumberFormat="1" applyFont="1" applyFill="1" applyBorder="1" applyAlignment="1" applyProtection="1">
      <alignment horizontal="center"/>
      <protection locked="0" hidden="1"/>
    </xf>
    <xf numFmtId="49" fontId="1" fillId="0" borderId="0" xfId="0" applyNumberFormat="1" applyFont="1" applyFill="1" applyBorder="1" applyAlignment="1" applyProtection="1">
      <alignment horizontal="left"/>
      <protection locked="0" hidden="1"/>
    </xf>
    <xf numFmtId="0" fontId="1" fillId="0" borderId="0" xfId="0" applyNumberFormat="1" applyFont="1" applyFill="1" applyBorder="1" applyAlignment="1" applyProtection="1">
      <alignment horizontal="left"/>
      <protection locked="0" hidden="1"/>
    </xf>
    <xf numFmtId="49" fontId="4" fillId="0" borderId="2" xfId="0" applyNumberFormat="1" applyFont="1" applyFill="1" applyBorder="1" applyAlignment="1" applyProtection="1">
      <alignment horizontal="left" vertical="center" wrapText="1"/>
      <protection locked="0" hidden="1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3" fillId="0" borderId="0" xfId="0" applyFont="1" applyFill="1"/>
    <xf numFmtId="4" fontId="1" fillId="0" borderId="0" xfId="0" applyNumberFormat="1" applyFont="1" applyFill="1" applyBorder="1" applyAlignment="1" applyProtection="1">
      <alignment horizontal="left" wrapText="1"/>
      <protection locked="0" hidden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165" fontId="1" fillId="0" borderId="2" xfId="0" applyNumberFormat="1" applyFont="1" applyFill="1" applyBorder="1" applyAlignment="1" applyProtection="1">
      <alignment horizontal="right" vertical="top" wrapText="1"/>
      <protection locked="0" hidden="1"/>
    </xf>
    <xf numFmtId="165" fontId="4" fillId="0" borderId="2" xfId="0" applyNumberFormat="1" applyFont="1" applyFill="1" applyBorder="1" applyAlignment="1" applyProtection="1">
      <alignment horizontal="right" vertical="top" wrapText="1"/>
      <protection locked="0" hidden="1"/>
    </xf>
    <xf numFmtId="49" fontId="4" fillId="0" borderId="0" xfId="1" applyNumberFormat="1" applyFont="1"/>
    <xf numFmtId="0" fontId="4" fillId="0" borderId="0" xfId="1" applyNumberFormat="1" applyFont="1" applyBorder="1" applyAlignment="1"/>
    <xf numFmtId="0" fontId="1" fillId="0" borderId="0" xfId="0" applyFont="1" applyAlignment="1">
      <alignment horizontal="left"/>
    </xf>
    <xf numFmtId="49" fontId="1" fillId="0" borderId="0" xfId="0" applyNumberFormat="1" applyFont="1" applyFill="1" applyBorder="1" applyAlignment="1" applyProtection="1">
      <alignment horizontal="center" wrapText="1"/>
      <protection locked="0" hidden="1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2" borderId="4" xfId="0" applyNumberFormat="1" applyFont="1" applyFill="1" applyBorder="1" applyAlignment="1" applyProtection="1">
      <alignment horizontal="left" vertical="top" wrapText="1"/>
      <protection locked="0" hidden="1"/>
    </xf>
    <xf numFmtId="49" fontId="3" fillId="2" borderId="4" xfId="0" applyNumberFormat="1" applyFont="1" applyFill="1" applyBorder="1" applyAlignment="1" applyProtection="1">
      <alignment horizontal="center" vertical="top" wrapText="1"/>
      <protection locked="0" hidden="1"/>
    </xf>
    <xf numFmtId="0" fontId="3" fillId="2" borderId="4" xfId="0" applyNumberFormat="1" applyFont="1" applyFill="1" applyBorder="1" applyAlignment="1" applyProtection="1">
      <alignment horizontal="center" wrapText="1"/>
      <protection locked="0" hidden="1"/>
    </xf>
    <xf numFmtId="4" fontId="3" fillId="2" borderId="4" xfId="0" applyNumberFormat="1" applyFont="1" applyFill="1" applyBorder="1" applyAlignment="1" applyProtection="1">
      <alignment horizontal="right" vertical="top" wrapText="1"/>
      <protection locked="0" hidden="1"/>
    </xf>
    <xf numFmtId="49" fontId="1" fillId="0" borderId="4" xfId="0" applyNumberFormat="1" applyFont="1" applyFill="1" applyBorder="1" applyAlignment="1" applyProtection="1">
      <alignment horizontal="left" vertical="top" wrapText="1"/>
      <protection locked="0" hidden="1"/>
    </xf>
    <xf numFmtId="49" fontId="1" fillId="0" borderId="4" xfId="0" applyNumberFormat="1" applyFont="1" applyFill="1" applyBorder="1" applyAlignment="1" applyProtection="1">
      <alignment horizontal="center" vertical="top" wrapText="1"/>
      <protection locked="0" hidden="1"/>
    </xf>
    <xf numFmtId="0" fontId="1" fillId="0" borderId="4" xfId="0" applyNumberFormat="1" applyFont="1" applyFill="1" applyBorder="1" applyAlignment="1" applyProtection="1">
      <alignment horizontal="center" wrapText="1"/>
      <protection locked="0" hidden="1"/>
    </xf>
    <xf numFmtId="4" fontId="1" fillId="4" borderId="4" xfId="0" applyNumberFormat="1" applyFont="1" applyFill="1" applyBorder="1" applyAlignment="1" applyProtection="1">
      <alignment horizontal="right" vertical="top" wrapText="1"/>
      <protection locked="0" hidden="1"/>
    </xf>
    <xf numFmtId="0" fontId="1" fillId="0" borderId="4" xfId="0" applyNumberFormat="1" applyFont="1" applyFill="1" applyBorder="1" applyAlignment="1" applyProtection="1">
      <alignment horizontal="center" vertical="top" wrapText="1"/>
      <protection locked="0" hidden="1"/>
    </xf>
    <xf numFmtId="4" fontId="1" fillId="0" borderId="4" xfId="0" applyNumberFormat="1" applyFont="1" applyFill="1" applyBorder="1" applyAlignment="1" applyProtection="1">
      <alignment horizontal="right" vertical="top" wrapText="1"/>
      <protection locked="0" hidden="1"/>
    </xf>
    <xf numFmtId="49" fontId="1" fillId="0" borderId="4" xfId="0" applyNumberFormat="1" applyFont="1" applyFill="1" applyBorder="1" applyAlignment="1" applyProtection="1">
      <alignment horizontal="center" wrapText="1"/>
      <protection locked="0"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4" xfId="0" applyNumberFormat="1" applyFont="1" applyFill="1" applyBorder="1" applyAlignment="1" applyProtection="1">
      <alignment horizontal="left" vertical="center" wrapText="1"/>
      <protection locked="0" hidden="1"/>
    </xf>
    <xf numFmtId="49" fontId="3" fillId="2" borderId="4" xfId="0" applyNumberFormat="1" applyFont="1" applyFill="1" applyBorder="1" applyAlignment="1" applyProtection="1">
      <alignment horizontal="left" vertical="center" wrapText="1"/>
      <protection locked="0" hidden="1"/>
    </xf>
    <xf numFmtId="0" fontId="3" fillId="2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4" xfId="0" applyNumberFormat="1" applyFont="1" applyFill="1" applyBorder="1" applyAlignment="1" applyProtection="1">
      <alignment horizontal="left" vertical="center" wrapText="1"/>
      <protection locked="0" hidden="1"/>
    </xf>
    <xf numFmtId="49" fontId="4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" fontId="4" fillId="4" borderId="4" xfId="0" applyNumberFormat="1" applyFont="1" applyFill="1" applyBorder="1" applyAlignment="1" applyProtection="1">
      <alignment horizontal="right" vertical="top" wrapText="1"/>
      <protection locked="0" hidden="1"/>
    </xf>
    <xf numFmtId="4" fontId="4" fillId="0" borderId="4" xfId="0" applyNumberFormat="1" applyFont="1" applyFill="1" applyBorder="1" applyAlignment="1" applyProtection="1">
      <alignment horizontal="right" vertical="top" wrapText="1"/>
      <protection locked="0" hidden="1"/>
    </xf>
    <xf numFmtId="0" fontId="7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164" fontId="1" fillId="0" borderId="4" xfId="0" applyNumberFormat="1" applyFont="1" applyFill="1" applyBorder="1" applyAlignment="1" applyProtection="1">
      <alignment horizontal="left" vertical="center" wrapText="1"/>
      <protection locked="0" hidden="1"/>
    </xf>
    <xf numFmtId="4" fontId="1" fillId="0" borderId="4" xfId="0" applyNumberFormat="1" applyFont="1" applyFill="1" applyBorder="1" applyAlignment="1" applyProtection="1">
      <alignment horizontal="right" vertical="center" wrapText="1"/>
      <protection locked="0" hidden="1"/>
    </xf>
    <xf numFmtId="4" fontId="1" fillId="4" borderId="4" xfId="0" applyNumberFormat="1" applyFont="1" applyFill="1" applyBorder="1" applyAlignment="1" applyProtection="1">
      <alignment horizontal="right" vertical="center" wrapText="1"/>
      <protection locked="0" hidden="1"/>
    </xf>
    <xf numFmtId="49" fontId="1" fillId="3" borderId="4" xfId="0" applyNumberFormat="1" applyFont="1" applyFill="1" applyBorder="1" applyAlignment="1" applyProtection="1">
      <alignment horizontal="left" vertical="center" wrapText="1"/>
      <protection locked="0" hidden="1"/>
    </xf>
    <xf numFmtId="0" fontId="1" fillId="3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3" borderId="4" xfId="0" applyNumberFormat="1" applyFont="1" applyFill="1" applyBorder="1" applyAlignment="1" applyProtection="1">
      <alignment horizontal="center" vertical="center" wrapText="1"/>
      <protection locked="0" hidden="1"/>
    </xf>
    <xf numFmtId="4" fontId="1" fillId="3" borderId="4" xfId="0" applyNumberFormat="1" applyFont="1" applyFill="1" applyBorder="1" applyAlignment="1" applyProtection="1">
      <alignment horizontal="right" vertical="top" wrapText="1"/>
      <protection locked="0" hidden="1"/>
    </xf>
    <xf numFmtId="4" fontId="2" fillId="4" borderId="4" xfId="0" applyNumberFormat="1" applyFont="1" applyFill="1" applyBorder="1" applyAlignment="1" applyProtection="1">
      <alignment horizontal="right" vertical="top" wrapText="1"/>
      <protection locked="0" hidden="1"/>
    </xf>
    <xf numFmtId="0" fontId="1" fillId="0" borderId="0" xfId="0" applyNumberFormat="1" applyFont="1" applyFill="1" applyBorder="1" applyAlignment="1" applyProtection="1">
      <alignment vertical="top" wrapText="1"/>
      <protection locked="0" hidden="1"/>
    </xf>
    <xf numFmtId="4" fontId="1" fillId="0" borderId="0" xfId="0" applyNumberFormat="1" applyFont="1" applyFill="1" applyBorder="1" applyAlignment="1" applyProtection="1">
      <alignment wrapText="1"/>
      <protection locked="0" hidden="1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5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5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5" borderId="2" xfId="0" applyNumberFormat="1" applyFont="1" applyFill="1" applyBorder="1" applyAlignment="1" applyProtection="1">
      <alignment horizontal="right" vertical="top" wrapText="1"/>
      <protection locked="0" hidden="1"/>
    </xf>
    <xf numFmtId="49" fontId="4" fillId="0" borderId="2" xfId="0" applyNumberFormat="1" applyFont="1" applyFill="1" applyBorder="1" applyAlignment="1" applyProtection="1">
      <alignment horizontal="left" wrapText="1"/>
      <protection locked="0" hidden="1"/>
    </xf>
    <xf numFmtId="49" fontId="4" fillId="0" borderId="3" xfId="0" applyNumberFormat="1" applyFont="1" applyFill="1" applyBorder="1" applyAlignment="1" applyProtection="1">
      <alignment horizontal="left" vertical="top" wrapText="1"/>
      <protection locked="0" hidden="1"/>
    </xf>
    <xf numFmtId="49" fontId="4" fillId="5" borderId="3" xfId="0" applyNumberFormat="1" applyFont="1" applyFill="1" applyBorder="1" applyAlignment="1" applyProtection="1">
      <alignment horizontal="left" vertical="top" wrapText="1"/>
      <protection locked="0" hidden="1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4" borderId="3" xfId="0" applyNumberFormat="1" applyFont="1" applyFill="1" applyBorder="1" applyAlignment="1" applyProtection="1">
      <alignment horizontal="left" vertical="top" wrapText="1"/>
      <protection locked="0" hidden="1"/>
    </xf>
    <xf numFmtId="49" fontId="4" fillId="4" borderId="2" xfId="0" applyNumberFormat="1" applyFont="1" applyFill="1" applyBorder="1" applyAlignment="1" applyProtection="1">
      <alignment horizontal="left" wrapText="1"/>
      <protection locked="0" hidden="1"/>
    </xf>
    <xf numFmtId="0" fontId="4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4" borderId="2" xfId="0" applyNumberFormat="1" applyFont="1" applyFill="1" applyBorder="1" applyAlignment="1" applyProtection="1">
      <alignment horizontal="right" vertical="top" wrapText="1"/>
      <protection locked="0" hidden="1"/>
    </xf>
    <xf numFmtId="49" fontId="4" fillId="4" borderId="3" xfId="0" applyNumberFormat="1" applyFont="1" applyFill="1" applyBorder="1" applyAlignment="1" applyProtection="1">
      <alignment horizontal="left" vertical="center" wrapText="1"/>
      <protection locked="0" hidden="1"/>
    </xf>
    <xf numFmtId="49" fontId="4" fillId="4" borderId="2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4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6" borderId="3" xfId="0" applyNumberFormat="1" applyFont="1" applyFill="1" applyBorder="1" applyAlignment="1" applyProtection="1">
      <alignment horizontal="left" vertical="center" wrapText="1"/>
      <protection locked="0" hidden="1"/>
    </xf>
    <xf numFmtId="49" fontId="4" fillId="6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6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4" fillId="6" borderId="2" xfId="0" applyNumberFormat="1" applyFont="1" applyFill="1" applyBorder="1" applyAlignment="1" applyProtection="1">
      <alignment horizontal="right" vertical="top" wrapText="1"/>
      <protection locked="0" hidden="1"/>
    </xf>
    <xf numFmtId="49" fontId="4" fillId="6" borderId="3" xfId="0" applyNumberFormat="1" applyFont="1" applyFill="1" applyBorder="1" applyAlignment="1" applyProtection="1">
      <alignment horizontal="left" vertical="top" wrapText="1"/>
      <protection locked="0" hidden="1"/>
    </xf>
    <xf numFmtId="49" fontId="4" fillId="2" borderId="3" xfId="0" applyNumberFormat="1" applyFont="1" applyFill="1" applyBorder="1" applyAlignment="1" applyProtection="1">
      <alignment horizontal="left" vertical="top" wrapText="1"/>
      <protection locked="0" hidden="1"/>
    </xf>
    <xf numFmtId="49" fontId="4" fillId="2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2" borderId="2" xfId="0" applyNumberFormat="1" applyFont="1" applyFill="1" applyBorder="1" applyAlignment="1" applyProtection="1">
      <alignment horizontal="right" vertical="top" wrapText="1"/>
      <protection locked="0" hidden="1"/>
    </xf>
    <xf numFmtId="49" fontId="4" fillId="7" borderId="3" xfId="0" applyNumberFormat="1" applyFont="1" applyFill="1" applyBorder="1" applyAlignment="1" applyProtection="1">
      <alignment horizontal="left" vertical="top" wrapText="1"/>
      <protection locked="0" hidden="1"/>
    </xf>
    <xf numFmtId="49" fontId="4" fillId="7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4" fillId="7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7" borderId="2" xfId="0" applyNumberFormat="1" applyFont="1" applyFill="1" applyBorder="1" applyAlignment="1" applyProtection="1">
      <alignment horizontal="right" vertical="top" wrapText="1"/>
      <protection locked="0" hidden="1"/>
    </xf>
    <xf numFmtId="49" fontId="4" fillId="7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" fillId="0" borderId="0" xfId="0" applyNumberFormat="1" applyFont="1"/>
    <xf numFmtId="49" fontId="4" fillId="2" borderId="2" xfId="0" applyNumberFormat="1" applyFont="1" applyFill="1" applyBorder="1" applyAlignment="1" applyProtection="1">
      <alignment horizontal="left" wrapText="1"/>
      <protection locked="0" hidden="1"/>
    </xf>
    <xf numFmtId="0" fontId="4" fillId="2" borderId="1" xfId="0" applyNumberFormat="1" applyFont="1" applyFill="1" applyBorder="1" applyAlignment="1" applyProtection="1">
      <alignment horizontal="left" wrapText="1"/>
      <protection locked="0" hidden="1"/>
    </xf>
    <xf numFmtId="49" fontId="4" fillId="2" borderId="3" xfId="0" applyNumberFormat="1" applyFont="1" applyFill="1" applyBorder="1" applyAlignment="1" applyProtection="1">
      <alignment horizontal="left" vertical="center" wrapText="1"/>
      <protection locked="0" hidden="1"/>
    </xf>
    <xf numFmtId="49" fontId="4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4" xfId="0" applyNumberFormat="1" applyFont="1" applyFill="1" applyBorder="1" applyAlignment="1" applyProtection="1">
      <alignment horizontal="left" vertical="top" wrapText="1"/>
      <protection locked="0" hidden="1"/>
    </xf>
    <xf numFmtId="49" fontId="4" fillId="0" borderId="4" xfId="0" applyNumberFormat="1" applyFont="1" applyFill="1" applyBorder="1" applyAlignment="1" applyProtection="1">
      <alignment horizontal="center" vertical="top" wrapText="1"/>
      <protection locked="0" hidden="1"/>
    </xf>
    <xf numFmtId="0" fontId="4" fillId="0" borderId="4" xfId="0" applyNumberFormat="1" applyFont="1" applyFill="1" applyBorder="1" applyAlignment="1" applyProtection="1">
      <alignment horizontal="center" vertical="top" wrapText="1"/>
      <protection locked="0" hidden="1"/>
    </xf>
    <xf numFmtId="0" fontId="5" fillId="0" borderId="0" xfId="0" applyNumberFormat="1" applyFont="1" applyAlignment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4" borderId="4" xfId="0" applyNumberFormat="1" applyFont="1" applyFill="1" applyBorder="1" applyAlignment="1" applyProtection="1">
      <alignment horizontal="center" vertical="center" wrapText="1"/>
      <protection locked="0" hidden="1"/>
    </xf>
    <xf numFmtId="0" fontId="1" fillId="0" borderId="0" xfId="0" applyNumberFormat="1" applyFont="1" applyFill="1" applyBorder="1" applyAlignment="1" applyProtection="1">
      <alignment horizontal="left" vertical="top" wrapText="1"/>
      <protection locked="0" hidden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33"/>
  <sheetViews>
    <sheetView tabSelected="1" topLeftCell="A394" zoomScale="66" zoomScaleNormal="66" workbookViewId="0">
      <selection activeCell="C408" sqref="C408"/>
    </sheetView>
  </sheetViews>
  <sheetFormatPr defaultColWidth="9.375" defaultRowHeight="15.05"/>
  <cols>
    <col min="1" max="1" width="75.625" style="3" customWidth="1"/>
    <col min="2" max="2" width="10" style="11" customWidth="1"/>
    <col min="3" max="3" width="14.375" style="11" customWidth="1"/>
    <col min="4" max="4" width="8.5" style="11" customWidth="1"/>
    <col min="5" max="5" width="20.625" style="3" customWidth="1"/>
    <col min="6" max="6" width="20.375" style="3" customWidth="1"/>
    <col min="7" max="7" width="20.625" style="3" customWidth="1"/>
    <col min="8" max="16384" width="9.375" style="3"/>
  </cols>
  <sheetData>
    <row r="1" spans="1:7" ht="15.05" customHeight="1">
      <c r="A1" s="1"/>
      <c r="B1" s="9"/>
      <c r="C1" s="12"/>
      <c r="D1" s="24" t="s">
        <v>300</v>
      </c>
      <c r="F1" s="14"/>
      <c r="G1" s="2"/>
    </row>
    <row r="2" spans="1:7" ht="16.55" customHeight="1">
      <c r="A2" s="1"/>
      <c r="B2" s="9"/>
      <c r="C2" s="12"/>
      <c r="D2" s="24" t="s">
        <v>296</v>
      </c>
      <c r="F2" s="14"/>
      <c r="G2" s="4"/>
    </row>
    <row r="3" spans="1:7" ht="17.2" customHeight="1">
      <c r="A3" s="5"/>
      <c r="B3" s="10"/>
      <c r="C3" s="13"/>
      <c r="D3" s="25" t="s">
        <v>297</v>
      </c>
      <c r="F3" s="15"/>
      <c r="G3" s="4"/>
    </row>
    <row r="4" spans="1:7" ht="17.2" customHeight="1">
      <c r="A4" s="5"/>
      <c r="B4" s="10"/>
      <c r="C4" s="13"/>
      <c r="D4" s="25" t="s">
        <v>298</v>
      </c>
      <c r="F4" s="15"/>
      <c r="G4" s="4"/>
    </row>
    <row r="5" spans="1:7" ht="17.2" customHeight="1">
      <c r="A5" s="5"/>
      <c r="B5" s="10"/>
      <c r="C5" s="13"/>
      <c r="D5" s="26" t="s">
        <v>299</v>
      </c>
      <c r="F5" s="15"/>
      <c r="G5" s="4"/>
    </row>
    <row r="6" spans="1:7" ht="67.7" customHeight="1">
      <c r="A6" s="103" t="s">
        <v>301</v>
      </c>
      <c r="B6" s="103"/>
      <c r="C6" s="103"/>
      <c r="D6" s="103"/>
      <c r="E6" s="103"/>
      <c r="F6" s="103"/>
      <c r="G6" s="103"/>
    </row>
    <row r="7" spans="1:7" ht="18.8" customHeight="1">
      <c r="A7" s="4"/>
      <c r="B7" s="10"/>
      <c r="C7" s="10"/>
      <c r="D7" s="10"/>
      <c r="E7" s="27"/>
      <c r="F7" s="27"/>
      <c r="G7" s="27" t="s">
        <v>102</v>
      </c>
    </row>
    <row r="8" spans="1:7" ht="41.25" customHeight="1">
      <c r="A8" s="104" t="s">
        <v>0</v>
      </c>
      <c r="B8" s="104" t="s">
        <v>1</v>
      </c>
      <c r="C8" s="104"/>
      <c r="D8" s="104"/>
      <c r="E8" s="104" t="s">
        <v>303</v>
      </c>
      <c r="F8" s="104" t="s">
        <v>302</v>
      </c>
      <c r="G8" s="104"/>
    </row>
    <row r="9" spans="1:7" ht="32.25" customHeight="1">
      <c r="A9" s="104"/>
      <c r="B9" s="28" t="s">
        <v>99</v>
      </c>
      <c r="C9" s="28" t="s">
        <v>100</v>
      </c>
      <c r="D9" s="28" t="s">
        <v>101</v>
      </c>
      <c r="E9" s="104"/>
      <c r="F9" s="28" t="s">
        <v>217</v>
      </c>
      <c r="G9" s="28" t="s">
        <v>218</v>
      </c>
    </row>
    <row r="10" spans="1:7" s="7" customFormat="1" ht="18" customHeight="1">
      <c r="A10" s="29" t="s">
        <v>2</v>
      </c>
      <c r="B10" s="30" t="s">
        <v>3</v>
      </c>
      <c r="C10" s="31"/>
      <c r="D10" s="31"/>
      <c r="E10" s="32">
        <f>E11+E15+E24+E45+E59+E63</f>
        <v>213453.9</v>
      </c>
      <c r="F10" s="32">
        <f>F11+F15+F24+F45+F59+F63</f>
        <v>226165.8</v>
      </c>
      <c r="G10" s="32">
        <f>G11+G15+G24+G45+G59+G63</f>
        <v>229315.90000000002</v>
      </c>
    </row>
    <row r="11" spans="1:7" ht="33.200000000000003" customHeight="1">
      <c r="A11" s="33" t="s">
        <v>4</v>
      </c>
      <c r="B11" s="34" t="s">
        <v>5</v>
      </c>
      <c r="C11" s="35"/>
      <c r="D11" s="35"/>
      <c r="E11" s="36">
        <f t="shared" ref="E11:G13" si="0">E12</f>
        <v>2298</v>
      </c>
      <c r="F11" s="36">
        <f t="shared" si="0"/>
        <v>2298</v>
      </c>
      <c r="G11" s="36">
        <f t="shared" si="0"/>
        <v>2298</v>
      </c>
    </row>
    <row r="12" spans="1:7">
      <c r="A12" s="33" t="s">
        <v>6</v>
      </c>
      <c r="B12" s="37"/>
      <c r="C12" s="34" t="s">
        <v>320</v>
      </c>
      <c r="D12" s="35"/>
      <c r="E12" s="38">
        <f t="shared" si="0"/>
        <v>2298</v>
      </c>
      <c r="F12" s="38">
        <f t="shared" si="0"/>
        <v>2298</v>
      </c>
      <c r="G12" s="38">
        <f t="shared" si="0"/>
        <v>2298</v>
      </c>
    </row>
    <row r="13" spans="1:7" ht="79.55" customHeight="1">
      <c r="A13" s="33" t="s">
        <v>108</v>
      </c>
      <c r="B13" s="37"/>
      <c r="C13" s="34"/>
      <c r="D13" s="34" t="s">
        <v>106</v>
      </c>
      <c r="E13" s="38">
        <f t="shared" si="0"/>
        <v>2298</v>
      </c>
      <c r="F13" s="38">
        <f t="shared" si="0"/>
        <v>2298</v>
      </c>
      <c r="G13" s="38">
        <f t="shared" si="0"/>
        <v>2298</v>
      </c>
    </row>
    <row r="14" spans="1:7" ht="32.25" customHeight="1">
      <c r="A14" s="33" t="s">
        <v>109</v>
      </c>
      <c r="B14" s="37"/>
      <c r="C14" s="34"/>
      <c r="D14" s="34" t="s">
        <v>107</v>
      </c>
      <c r="E14" s="38">
        <v>2298</v>
      </c>
      <c r="F14" s="38">
        <v>2298</v>
      </c>
      <c r="G14" s="38">
        <v>2298</v>
      </c>
    </row>
    <row r="15" spans="1:7" ht="47.95" customHeight="1">
      <c r="A15" s="33" t="s">
        <v>7</v>
      </c>
      <c r="B15" s="34" t="s">
        <v>8</v>
      </c>
      <c r="C15" s="39"/>
      <c r="D15" s="35"/>
      <c r="E15" s="36">
        <f>E16+E21</f>
        <v>6033</v>
      </c>
      <c r="F15" s="36">
        <f>F16+F21</f>
        <v>6667.3</v>
      </c>
      <c r="G15" s="36">
        <f>G16+G21</f>
        <v>6896.5999999999995</v>
      </c>
    </row>
    <row r="16" spans="1:7" ht="18" customHeight="1">
      <c r="A16" s="33" t="s">
        <v>9</v>
      </c>
      <c r="B16" s="37"/>
      <c r="C16" s="34" t="s">
        <v>272</v>
      </c>
      <c r="D16" s="35"/>
      <c r="E16" s="38">
        <f>E17+E19</f>
        <v>4223</v>
      </c>
      <c r="F16" s="38">
        <f>F17+F19</f>
        <v>4839.3</v>
      </c>
      <c r="G16" s="38">
        <f>G17+G19</f>
        <v>5050.5999999999995</v>
      </c>
    </row>
    <row r="17" spans="1:7" ht="31.7" customHeight="1">
      <c r="A17" s="33" t="s">
        <v>108</v>
      </c>
      <c r="B17" s="37"/>
      <c r="C17" s="34"/>
      <c r="D17" s="34" t="s">
        <v>106</v>
      </c>
      <c r="E17" s="38">
        <f>E18</f>
        <v>3909.9</v>
      </c>
      <c r="F17" s="38">
        <f>F18</f>
        <v>4504.5</v>
      </c>
      <c r="G17" s="38">
        <f>G18</f>
        <v>4642.8999999999996</v>
      </c>
    </row>
    <row r="18" spans="1:7" ht="35.200000000000003" customHeight="1">
      <c r="A18" s="33" t="s">
        <v>109</v>
      </c>
      <c r="B18" s="37"/>
      <c r="C18" s="34"/>
      <c r="D18" s="34" t="s">
        <v>107</v>
      </c>
      <c r="E18" s="38">
        <v>3909.9</v>
      </c>
      <c r="F18" s="38">
        <v>4504.5</v>
      </c>
      <c r="G18" s="38">
        <v>4642.8999999999996</v>
      </c>
    </row>
    <row r="19" spans="1:7" ht="31.7" customHeight="1">
      <c r="A19" s="33" t="s">
        <v>110</v>
      </c>
      <c r="B19" s="37"/>
      <c r="C19" s="34"/>
      <c r="D19" s="34" t="s">
        <v>113</v>
      </c>
      <c r="E19" s="38">
        <f>E20</f>
        <v>313.10000000000002</v>
      </c>
      <c r="F19" s="38">
        <f>F20</f>
        <v>334.8</v>
      </c>
      <c r="G19" s="38">
        <f>G20</f>
        <v>407.7</v>
      </c>
    </row>
    <row r="20" spans="1:7" ht="31.7" customHeight="1">
      <c r="A20" s="33" t="s">
        <v>111</v>
      </c>
      <c r="B20" s="37"/>
      <c r="C20" s="34"/>
      <c r="D20" s="34" t="s">
        <v>112</v>
      </c>
      <c r="E20" s="38">
        <v>313.10000000000002</v>
      </c>
      <c r="F20" s="38">
        <v>334.8</v>
      </c>
      <c r="G20" s="38">
        <v>407.7</v>
      </c>
    </row>
    <row r="21" spans="1:7" ht="31.7" customHeight="1">
      <c r="A21" s="33" t="s">
        <v>10</v>
      </c>
      <c r="B21" s="37"/>
      <c r="C21" s="34" t="s">
        <v>321</v>
      </c>
      <c r="D21" s="35"/>
      <c r="E21" s="38">
        <f t="shared" ref="E21:G22" si="1">E22</f>
        <v>1810</v>
      </c>
      <c r="F21" s="38">
        <f t="shared" si="1"/>
        <v>1828</v>
      </c>
      <c r="G21" s="38">
        <f t="shared" si="1"/>
        <v>1846</v>
      </c>
    </row>
    <row r="22" spans="1:7" ht="31.7" customHeight="1">
      <c r="A22" s="33" t="s">
        <v>108</v>
      </c>
      <c r="B22" s="37"/>
      <c r="C22" s="34"/>
      <c r="D22" s="34" t="s">
        <v>106</v>
      </c>
      <c r="E22" s="38">
        <f t="shared" si="1"/>
        <v>1810</v>
      </c>
      <c r="F22" s="38">
        <f t="shared" si="1"/>
        <v>1828</v>
      </c>
      <c r="G22" s="38">
        <f t="shared" si="1"/>
        <v>1846</v>
      </c>
    </row>
    <row r="23" spans="1:7" ht="31.7" customHeight="1">
      <c r="A23" s="33" t="s">
        <v>109</v>
      </c>
      <c r="B23" s="37"/>
      <c r="C23" s="34"/>
      <c r="D23" s="34" t="s">
        <v>107</v>
      </c>
      <c r="E23" s="38">
        <v>1810</v>
      </c>
      <c r="F23" s="38">
        <v>1828</v>
      </c>
      <c r="G23" s="38">
        <v>1846</v>
      </c>
    </row>
    <row r="24" spans="1:7" ht="60.75" customHeight="1">
      <c r="A24" s="33" t="s">
        <v>11</v>
      </c>
      <c r="B24" s="34" t="s">
        <v>12</v>
      </c>
      <c r="C24" s="35"/>
      <c r="D24" s="35"/>
      <c r="E24" s="36">
        <f>E25+E30+E35+E40</f>
        <v>144013.29999999999</v>
      </c>
      <c r="F24" s="36">
        <f>F25+F30+F35+F40</f>
        <v>143957.5</v>
      </c>
      <c r="G24" s="36">
        <f>G25+G30+G35+G40</f>
        <v>144626.20000000001</v>
      </c>
    </row>
    <row r="25" spans="1:7" ht="15.75" customHeight="1">
      <c r="A25" s="33" t="s">
        <v>9</v>
      </c>
      <c r="B25" s="37"/>
      <c r="C25" s="34" t="s">
        <v>272</v>
      </c>
      <c r="D25" s="35"/>
      <c r="E25" s="38">
        <f>E26+E28</f>
        <v>127848.3</v>
      </c>
      <c r="F25" s="38">
        <f>F26+F28</f>
        <v>127331.5</v>
      </c>
      <c r="G25" s="38">
        <f>G26+G28</f>
        <v>127809.2</v>
      </c>
    </row>
    <row r="26" spans="1:7" ht="81" customHeight="1">
      <c r="A26" s="33" t="s">
        <v>108</v>
      </c>
      <c r="B26" s="37"/>
      <c r="C26" s="34"/>
      <c r="D26" s="34" t="s">
        <v>106</v>
      </c>
      <c r="E26" s="38">
        <f>E27</f>
        <v>123409</v>
      </c>
      <c r="F26" s="38">
        <f>F27</f>
        <v>123215.2</v>
      </c>
      <c r="G26" s="38">
        <f>G27</f>
        <v>124132.9</v>
      </c>
    </row>
    <row r="27" spans="1:7" ht="33.049999999999997" customHeight="1">
      <c r="A27" s="33" t="s">
        <v>109</v>
      </c>
      <c r="B27" s="37"/>
      <c r="C27" s="34"/>
      <c r="D27" s="34" t="s">
        <v>107</v>
      </c>
      <c r="E27" s="38">
        <v>123409</v>
      </c>
      <c r="F27" s="38">
        <v>123215.2</v>
      </c>
      <c r="G27" s="38">
        <v>124132.9</v>
      </c>
    </row>
    <row r="28" spans="1:7" ht="35.200000000000003" customHeight="1">
      <c r="A28" s="33" t="s">
        <v>110</v>
      </c>
      <c r="B28" s="37"/>
      <c r="C28" s="34"/>
      <c r="D28" s="34" t="s">
        <v>113</v>
      </c>
      <c r="E28" s="38">
        <f>E29</f>
        <v>4439.3</v>
      </c>
      <c r="F28" s="38">
        <f>F29</f>
        <v>4116.3</v>
      </c>
      <c r="G28" s="38">
        <f>G29</f>
        <v>3676.3</v>
      </c>
    </row>
    <row r="29" spans="1:7" ht="33.75" customHeight="1">
      <c r="A29" s="33" t="s">
        <v>111</v>
      </c>
      <c r="B29" s="37"/>
      <c r="C29" s="34"/>
      <c r="D29" s="34" t="s">
        <v>112</v>
      </c>
      <c r="E29" s="38">
        <v>4439.3</v>
      </c>
      <c r="F29" s="38">
        <v>4116.3</v>
      </c>
      <c r="G29" s="38">
        <v>3676.3</v>
      </c>
    </row>
    <row r="30" spans="1:7" ht="78.75" customHeight="1">
      <c r="A30" s="33" t="s">
        <v>114</v>
      </c>
      <c r="B30" s="37"/>
      <c r="C30" s="34" t="s">
        <v>317</v>
      </c>
      <c r="D30" s="35"/>
      <c r="E30" s="38">
        <f>E31+E33</f>
        <v>2902</v>
      </c>
      <c r="F30" s="38">
        <f>F31+F33</f>
        <v>2955</v>
      </c>
      <c r="G30" s="38">
        <f>G31+G33</f>
        <v>2995</v>
      </c>
    </row>
    <row r="31" spans="1:7" ht="78.75" customHeight="1">
      <c r="A31" s="33" t="s">
        <v>108</v>
      </c>
      <c r="B31" s="37"/>
      <c r="C31" s="34"/>
      <c r="D31" s="34" t="s">
        <v>106</v>
      </c>
      <c r="E31" s="38">
        <f>E32</f>
        <v>2222</v>
      </c>
      <c r="F31" s="38">
        <f>F32</f>
        <v>2255.5</v>
      </c>
      <c r="G31" s="38">
        <f>G32</f>
        <v>2315</v>
      </c>
    </row>
    <row r="32" spans="1:7" ht="30.8" customHeight="1">
      <c r="A32" s="33" t="s">
        <v>109</v>
      </c>
      <c r="B32" s="37"/>
      <c r="C32" s="34"/>
      <c r="D32" s="34" t="s">
        <v>107</v>
      </c>
      <c r="E32" s="38">
        <v>2222</v>
      </c>
      <c r="F32" s="38">
        <v>2255.5</v>
      </c>
      <c r="G32" s="38">
        <v>2315</v>
      </c>
    </row>
    <row r="33" spans="1:7" ht="30.8" customHeight="1">
      <c r="A33" s="33" t="s">
        <v>110</v>
      </c>
      <c r="B33" s="37"/>
      <c r="C33" s="34"/>
      <c r="D33" s="34" t="s">
        <v>113</v>
      </c>
      <c r="E33" s="38">
        <f>E34</f>
        <v>680</v>
      </c>
      <c r="F33" s="38">
        <f>F34</f>
        <v>699.5</v>
      </c>
      <c r="G33" s="38">
        <f>G34</f>
        <v>680</v>
      </c>
    </row>
    <row r="34" spans="1:7" ht="30.8" customHeight="1">
      <c r="A34" s="33" t="s">
        <v>111</v>
      </c>
      <c r="B34" s="37"/>
      <c r="C34" s="34"/>
      <c r="D34" s="34" t="s">
        <v>112</v>
      </c>
      <c r="E34" s="38">
        <v>680</v>
      </c>
      <c r="F34" s="38">
        <v>699.5</v>
      </c>
      <c r="G34" s="38">
        <v>680</v>
      </c>
    </row>
    <row r="35" spans="1:7" ht="65.3" customHeight="1">
      <c r="A35" s="33" t="s">
        <v>115</v>
      </c>
      <c r="B35" s="37"/>
      <c r="C35" s="34" t="s">
        <v>219</v>
      </c>
      <c r="D35" s="35"/>
      <c r="E35" s="38">
        <f>E36+E38</f>
        <v>5313</v>
      </c>
      <c r="F35" s="38">
        <f>F36+F38</f>
        <v>5660</v>
      </c>
      <c r="G35" s="38">
        <f>G36+G38</f>
        <v>5750</v>
      </c>
    </row>
    <row r="36" spans="1:7" ht="31.7" customHeight="1">
      <c r="A36" s="33" t="s">
        <v>108</v>
      </c>
      <c r="B36" s="37"/>
      <c r="C36" s="34"/>
      <c r="D36" s="34" t="s">
        <v>106</v>
      </c>
      <c r="E36" s="38">
        <f>E37</f>
        <v>5225.5</v>
      </c>
      <c r="F36" s="38">
        <f>F37</f>
        <v>5588.3</v>
      </c>
      <c r="G36" s="38">
        <f>G37</f>
        <v>5648</v>
      </c>
    </row>
    <row r="37" spans="1:7" ht="34.549999999999997" customHeight="1">
      <c r="A37" s="33" t="s">
        <v>109</v>
      </c>
      <c r="B37" s="37"/>
      <c r="C37" s="34"/>
      <c r="D37" s="34" t="s">
        <v>107</v>
      </c>
      <c r="E37" s="38">
        <v>5225.5</v>
      </c>
      <c r="F37" s="38">
        <v>5588.3</v>
      </c>
      <c r="G37" s="38">
        <v>5648</v>
      </c>
    </row>
    <row r="38" spans="1:7" ht="34.549999999999997" customHeight="1">
      <c r="A38" s="33" t="s">
        <v>110</v>
      </c>
      <c r="B38" s="37"/>
      <c r="C38" s="34"/>
      <c r="D38" s="34" t="s">
        <v>113</v>
      </c>
      <c r="E38" s="38">
        <f>E39</f>
        <v>87.5</v>
      </c>
      <c r="F38" s="38">
        <f>F39</f>
        <v>71.7</v>
      </c>
      <c r="G38" s="38">
        <f>G39</f>
        <v>102</v>
      </c>
    </row>
    <row r="39" spans="1:7" ht="33.049999999999997" customHeight="1">
      <c r="A39" s="33" t="s">
        <v>111</v>
      </c>
      <c r="B39" s="37"/>
      <c r="C39" s="34"/>
      <c r="D39" s="34" t="s">
        <v>112</v>
      </c>
      <c r="E39" s="38">
        <v>87.5</v>
      </c>
      <c r="F39" s="38">
        <v>71.7</v>
      </c>
      <c r="G39" s="38">
        <v>102</v>
      </c>
    </row>
    <row r="40" spans="1:7" ht="31.7" customHeight="1">
      <c r="A40" s="33" t="s">
        <v>116</v>
      </c>
      <c r="B40" s="37"/>
      <c r="C40" s="34" t="s">
        <v>220</v>
      </c>
      <c r="D40" s="34"/>
      <c r="E40" s="38">
        <f>E41+E43</f>
        <v>7950</v>
      </c>
      <c r="F40" s="38">
        <f>F41+F43</f>
        <v>8011</v>
      </c>
      <c r="G40" s="38">
        <f>G41+G43</f>
        <v>8072</v>
      </c>
    </row>
    <row r="41" spans="1:7" ht="33.75" customHeight="1">
      <c r="A41" s="33" t="s">
        <v>108</v>
      </c>
      <c r="B41" s="37"/>
      <c r="C41" s="34"/>
      <c r="D41" s="34" t="s">
        <v>106</v>
      </c>
      <c r="E41" s="38">
        <f>E42</f>
        <v>7510</v>
      </c>
      <c r="F41" s="38">
        <f>F42</f>
        <v>7604</v>
      </c>
      <c r="G41" s="38">
        <f>G42</f>
        <v>7612</v>
      </c>
    </row>
    <row r="42" spans="1:7" ht="34.549999999999997" customHeight="1">
      <c r="A42" s="33" t="s">
        <v>109</v>
      </c>
      <c r="B42" s="37"/>
      <c r="C42" s="34"/>
      <c r="D42" s="34" t="s">
        <v>107</v>
      </c>
      <c r="E42" s="38">
        <v>7510</v>
      </c>
      <c r="F42" s="38">
        <v>7604</v>
      </c>
      <c r="G42" s="38">
        <v>7612</v>
      </c>
    </row>
    <row r="43" spans="1:7" ht="33.049999999999997" customHeight="1">
      <c r="A43" s="33" t="s">
        <v>110</v>
      </c>
      <c r="B43" s="37"/>
      <c r="C43" s="34"/>
      <c r="D43" s="34" t="s">
        <v>113</v>
      </c>
      <c r="E43" s="38">
        <f>E44</f>
        <v>440</v>
      </c>
      <c r="F43" s="38">
        <f>F44</f>
        <v>407</v>
      </c>
      <c r="G43" s="38">
        <f>G44</f>
        <v>460</v>
      </c>
    </row>
    <row r="44" spans="1:7" ht="33.75" customHeight="1">
      <c r="A44" s="33" t="s">
        <v>111</v>
      </c>
      <c r="B44" s="37"/>
      <c r="C44" s="34"/>
      <c r="D44" s="34" t="s">
        <v>112</v>
      </c>
      <c r="E44" s="38">
        <v>440</v>
      </c>
      <c r="F44" s="38">
        <v>407</v>
      </c>
      <c r="G44" s="38">
        <v>460</v>
      </c>
    </row>
    <row r="45" spans="1:7" ht="45.8" customHeight="1">
      <c r="A45" s="33" t="s">
        <v>13</v>
      </c>
      <c r="B45" s="34" t="s">
        <v>14</v>
      </c>
      <c r="C45" s="35"/>
      <c r="D45" s="35"/>
      <c r="E45" s="36">
        <f>E46+E51+E56</f>
        <v>25128</v>
      </c>
      <c r="F45" s="36">
        <f>F46+F51+F56</f>
        <v>26062</v>
      </c>
      <c r="G45" s="36">
        <f>G46+G51+G56</f>
        <v>26993</v>
      </c>
    </row>
    <row r="46" spans="1:7" ht="15.75" customHeight="1">
      <c r="A46" s="33" t="s">
        <v>15</v>
      </c>
      <c r="B46" s="37"/>
      <c r="C46" s="34" t="s">
        <v>313</v>
      </c>
      <c r="D46" s="35"/>
      <c r="E46" s="38">
        <f>E47+E49</f>
        <v>18904</v>
      </c>
      <c r="F46" s="38">
        <f>F47+F49</f>
        <v>19760</v>
      </c>
      <c r="G46" s="38">
        <f>G47+G49</f>
        <v>20600</v>
      </c>
    </row>
    <row r="47" spans="1:7" ht="78.05" customHeight="1">
      <c r="A47" s="33" t="s">
        <v>108</v>
      </c>
      <c r="B47" s="37"/>
      <c r="C47" s="34"/>
      <c r="D47" s="34" t="s">
        <v>106</v>
      </c>
      <c r="E47" s="38">
        <f>E48</f>
        <v>18756</v>
      </c>
      <c r="F47" s="38">
        <f>F48</f>
        <v>19610</v>
      </c>
      <c r="G47" s="38">
        <f>G48</f>
        <v>20450</v>
      </c>
    </row>
    <row r="48" spans="1:7" ht="36" customHeight="1">
      <c r="A48" s="33" t="s">
        <v>109</v>
      </c>
      <c r="B48" s="37"/>
      <c r="C48" s="34"/>
      <c r="D48" s="34" t="s">
        <v>107</v>
      </c>
      <c r="E48" s="38">
        <v>18756</v>
      </c>
      <c r="F48" s="38">
        <v>19610</v>
      </c>
      <c r="G48" s="38">
        <v>20450</v>
      </c>
    </row>
    <row r="49" spans="1:7" ht="33.049999999999997" customHeight="1">
      <c r="A49" s="33" t="s">
        <v>110</v>
      </c>
      <c r="B49" s="37"/>
      <c r="C49" s="34"/>
      <c r="D49" s="34" t="s">
        <v>113</v>
      </c>
      <c r="E49" s="38">
        <f>E50</f>
        <v>148</v>
      </c>
      <c r="F49" s="38">
        <f>F50</f>
        <v>150</v>
      </c>
      <c r="G49" s="38">
        <f>G50</f>
        <v>150</v>
      </c>
    </row>
    <row r="50" spans="1:7" ht="33.75" customHeight="1">
      <c r="A50" s="33" t="s">
        <v>111</v>
      </c>
      <c r="B50" s="37"/>
      <c r="C50" s="28"/>
      <c r="D50" s="34" t="s">
        <v>112</v>
      </c>
      <c r="E50" s="38">
        <v>148</v>
      </c>
      <c r="F50" s="38">
        <v>150</v>
      </c>
      <c r="G50" s="38">
        <v>150</v>
      </c>
    </row>
    <row r="51" spans="1:7" ht="18.8" customHeight="1">
      <c r="A51" s="33" t="s">
        <v>9</v>
      </c>
      <c r="B51" s="37"/>
      <c r="C51" s="72" t="s">
        <v>311</v>
      </c>
      <c r="D51" s="35"/>
      <c r="E51" s="38">
        <f>E52+E54</f>
        <v>4564</v>
      </c>
      <c r="F51" s="38">
        <f>F52+F54</f>
        <v>4627</v>
      </c>
      <c r="G51" s="38">
        <f>G52+G54</f>
        <v>4703</v>
      </c>
    </row>
    <row r="52" spans="1:7" ht="18.8" customHeight="1">
      <c r="A52" s="33" t="s">
        <v>108</v>
      </c>
      <c r="B52" s="37"/>
      <c r="C52" s="28"/>
      <c r="D52" s="34" t="s">
        <v>106</v>
      </c>
      <c r="E52" s="38">
        <f>E53</f>
        <v>4520</v>
      </c>
      <c r="F52" s="38">
        <f>F53</f>
        <v>4538</v>
      </c>
      <c r="G52" s="38">
        <f>G53</f>
        <v>4591</v>
      </c>
    </row>
    <row r="53" spans="1:7" ht="32.25" customHeight="1">
      <c r="A53" s="33" t="s">
        <v>109</v>
      </c>
      <c r="B53" s="37"/>
      <c r="C53" s="28"/>
      <c r="D53" s="34" t="s">
        <v>107</v>
      </c>
      <c r="E53" s="38">
        <v>4520</v>
      </c>
      <c r="F53" s="38">
        <v>4538</v>
      </c>
      <c r="G53" s="38">
        <v>4591</v>
      </c>
    </row>
    <row r="54" spans="1:7" ht="18.8" customHeight="1">
      <c r="A54" s="33" t="s">
        <v>110</v>
      </c>
      <c r="B54" s="37"/>
      <c r="C54" s="28"/>
      <c r="D54" s="34" t="s">
        <v>113</v>
      </c>
      <c r="E54" s="38">
        <f>E55</f>
        <v>44</v>
      </c>
      <c r="F54" s="38">
        <f>F55</f>
        <v>89</v>
      </c>
      <c r="G54" s="38">
        <f>G55</f>
        <v>112</v>
      </c>
    </row>
    <row r="55" spans="1:7" ht="29.3" customHeight="1">
      <c r="A55" s="33" t="s">
        <v>111</v>
      </c>
      <c r="B55" s="37"/>
      <c r="C55" s="28"/>
      <c r="D55" s="34" t="s">
        <v>112</v>
      </c>
      <c r="E55" s="38">
        <v>44</v>
      </c>
      <c r="F55" s="38">
        <v>89</v>
      </c>
      <c r="G55" s="38">
        <v>112</v>
      </c>
    </row>
    <row r="56" spans="1:7" ht="36" customHeight="1">
      <c r="A56" s="33" t="s">
        <v>117</v>
      </c>
      <c r="B56" s="37"/>
      <c r="C56" s="72" t="s">
        <v>312</v>
      </c>
      <c r="D56" s="35"/>
      <c r="E56" s="38">
        <f t="shared" ref="E56:G57" si="2">E57</f>
        <v>1660</v>
      </c>
      <c r="F56" s="38">
        <f t="shared" si="2"/>
        <v>1675</v>
      </c>
      <c r="G56" s="38">
        <f t="shared" si="2"/>
        <v>1690</v>
      </c>
    </row>
    <row r="57" spans="1:7" ht="81.8" customHeight="1">
      <c r="A57" s="33" t="s">
        <v>108</v>
      </c>
      <c r="B57" s="37"/>
      <c r="C57" s="28"/>
      <c r="D57" s="34" t="s">
        <v>106</v>
      </c>
      <c r="E57" s="38">
        <f t="shared" si="2"/>
        <v>1660</v>
      </c>
      <c r="F57" s="38">
        <f t="shared" si="2"/>
        <v>1675</v>
      </c>
      <c r="G57" s="38">
        <f t="shared" si="2"/>
        <v>1690</v>
      </c>
    </row>
    <row r="58" spans="1:7" ht="32.25" customHeight="1">
      <c r="A58" s="33" t="s">
        <v>109</v>
      </c>
      <c r="B58" s="37"/>
      <c r="C58" s="28"/>
      <c r="D58" s="34" t="s">
        <v>107</v>
      </c>
      <c r="E58" s="38">
        <v>1660</v>
      </c>
      <c r="F58" s="38">
        <v>1675</v>
      </c>
      <c r="G58" s="38">
        <v>1690</v>
      </c>
    </row>
    <row r="59" spans="1:7" ht="15.75" customHeight="1">
      <c r="A59" s="33" t="s">
        <v>16</v>
      </c>
      <c r="B59" s="34" t="s">
        <v>17</v>
      </c>
      <c r="C59" s="40"/>
      <c r="D59" s="35"/>
      <c r="E59" s="36">
        <f t="shared" ref="E59:G61" si="3">E60</f>
        <v>1500</v>
      </c>
      <c r="F59" s="36">
        <f t="shared" si="3"/>
        <v>1500</v>
      </c>
      <c r="G59" s="36">
        <f t="shared" si="3"/>
        <v>1500</v>
      </c>
    </row>
    <row r="60" spans="1:7" ht="35.200000000000003" customHeight="1">
      <c r="A60" s="33" t="s">
        <v>118</v>
      </c>
      <c r="B60" s="37"/>
      <c r="C60" s="28" t="s">
        <v>221</v>
      </c>
      <c r="D60" s="35"/>
      <c r="E60" s="38">
        <f t="shared" si="3"/>
        <v>1500</v>
      </c>
      <c r="F60" s="38">
        <f t="shared" si="3"/>
        <v>1500</v>
      </c>
      <c r="G60" s="38">
        <f t="shared" si="3"/>
        <v>1500</v>
      </c>
    </row>
    <row r="61" spans="1:7" ht="35.200000000000003" customHeight="1">
      <c r="A61" s="33" t="s">
        <v>110</v>
      </c>
      <c r="B61" s="37"/>
      <c r="C61" s="28"/>
      <c r="D61" s="34" t="s">
        <v>113</v>
      </c>
      <c r="E61" s="38">
        <f t="shared" si="3"/>
        <v>1500</v>
      </c>
      <c r="F61" s="38">
        <f t="shared" si="3"/>
        <v>1500</v>
      </c>
      <c r="G61" s="38">
        <f t="shared" si="3"/>
        <v>1500</v>
      </c>
    </row>
    <row r="62" spans="1:7" ht="35.200000000000003" customHeight="1">
      <c r="A62" s="33" t="s">
        <v>111</v>
      </c>
      <c r="B62" s="37"/>
      <c r="C62" s="28"/>
      <c r="D62" s="34" t="s">
        <v>112</v>
      </c>
      <c r="E62" s="38">
        <v>1500</v>
      </c>
      <c r="F62" s="38">
        <v>1500</v>
      </c>
      <c r="G62" s="38">
        <v>1500</v>
      </c>
    </row>
    <row r="63" spans="1:7" ht="15.75" customHeight="1">
      <c r="A63" s="33" t="s">
        <v>18</v>
      </c>
      <c r="B63" s="34" t="s">
        <v>19</v>
      </c>
      <c r="C63" s="40"/>
      <c r="D63" s="35"/>
      <c r="E63" s="36">
        <f>E64+E69+E72</f>
        <v>34481.599999999999</v>
      </c>
      <c r="F63" s="36">
        <f>F64+F69+F72</f>
        <v>45681</v>
      </c>
      <c r="G63" s="36">
        <f>G64+G69+G72</f>
        <v>47002.1</v>
      </c>
    </row>
    <row r="64" spans="1:7" ht="18.8" customHeight="1">
      <c r="A64" s="33" t="s">
        <v>9</v>
      </c>
      <c r="B64" s="37"/>
      <c r="C64" s="34" t="s">
        <v>272</v>
      </c>
      <c r="D64" s="35"/>
      <c r="E64" s="38">
        <f>E65+E67</f>
        <v>27181.599999999999</v>
      </c>
      <c r="F64" s="38">
        <f>F65+F67</f>
        <v>27289</v>
      </c>
      <c r="G64" s="38">
        <f>G65+G67</f>
        <v>27652.1</v>
      </c>
    </row>
    <row r="65" spans="1:7" ht="80.2" customHeight="1">
      <c r="A65" s="33" t="s">
        <v>108</v>
      </c>
      <c r="B65" s="37"/>
      <c r="C65" s="34"/>
      <c r="D65" s="34" t="s">
        <v>106</v>
      </c>
      <c r="E65" s="38">
        <f>E66</f>
        <v>26827.3</v>
      </c>
      <c r="F65" s="38">
        <f>F66</f>
        <v>26969.4</v>
      </c>
      <c r="G65" s="38">
        <f>G66</f>
        <v>27321.8</v>
      </c>
    </row>
    <row r="66" spans="1:7" ht="18.8" customHeight="1">
      <c r="A66" s="33" t="s">
        <v>109</v>
      </c>
      <c r="B66" s="37"/>
      <c r="C66" s="28"/>
      <c r="D66" s="34" t="s">
        <v>107</v>
      </c>
      <c r="E66" s="38">
        <v>26827.3</v>
      </c>
      <c r="F66" s="38">
        <v>26969.4</v>
      </c>
      <c r="G66" s="38">
        <v>27321.8</v>
      </c>
    </row>
    <row r="67" spans="1:7" ht="33.75" customHeight="1">
      <c r="A67" s="33" t="s">
        <v>110</v>
      </c>
      <c r="B67" s="37"/>
      <c r="C67" s="34" t="s">
        <v>272</v>
      </c>
      <c r="D67" s="34" t="s">
        <v>113</v>
      </c>
      <c r="E67" s="38">
        <f>E68</f>
        <v>354.3</v>
      </c>
      <c r="F67" s="38">
        <f>F68</f>
        <v>319.60000000000002</v>
      </c>
      <c r="G67" s="38">
        <f>G68</f>
        <v>330.3</v>
      </c>
    </row>
    <row r="68" spans="1:7" ht="33.75" customHeight="1">
      <c r="A68" s="33" t="s">
        <v>111</v>
      </c>
      <c r="B68" s="37"/>
      <c r="C68" s="28"/>
      <c r="D68" s="34" t="s">
        <v>112</v>
      </c>
      <c r="E68" s="38">
        <v>354.3</v>
      </c>
      <c r="F68" s="38">
        <v>319.60000000000002</v>
      </c>
      <c r="G68" s="38">
        <v>330.3</v>
      </c>
    </row>
    <row r="69" spans="1:7" ht="31.7" customHeight="1">
      <c r="A69" s="33" t="s">
        <v>20</v>
      </c>
      <c r="B69" s="37"/>
      <c r="C69" s="34" t="s">
        <v>222</v>
      </c>
      <c r="D69" s="35"/>
      <c r="E69" s="38">
        <f t="shared" ref="E69:G70" si="4">E70</f>
        <v>2550</v>
      </c>
      <c r="F69" s="38">
        <f t="shared" si="4"/>
        <v>2550</v>
      </c>
      <c r="G69" s="38">
        <f t="shared" si="4"/>
        <v>2550</v>
      </c>
    </row>
    <row r="70" spans="1:7" ht="31.7" customHeight="1">
      <c r="A70" s="33" t="s">
        <v>110</v>
      </c>
      <c r="B70" s="37"/>
      <c r="C70" s="34"/>
      <c r="D70" s="34" t="s">
        <v>113</v>
      </c>
      <c r="E70" s="38">
        <f t="shared" si="4"/>
        <v>2550</v>
      </c>
      <c r="F70" s="38">
        <f t="shared" si="4"/>
        <v>2550</v>
      </c>
      <c r="G70" s="38">
        <f t="shared" si="4"/>
        <v>2550</v>
      </c>
    </row>
    <row r="71" spans="1:7" ht="29.3" customHeight="1">
      <c r="A71" s="33" t="s">
        <v>111</v>
      </c>
      <c r="B71" s="37"/>
      <c r="C71" s="28"/>
      <c r="D71" s="34" t="s">
        <v>112</v>
      </c>
      <c r="E71" s="38">
        <v>2550</v>
      </c>
      <c r="F71" s="38">
        <v>2550</v>
      </c>
      <c r="G71" s="38">
        <v>2550</v>
      </c>
    </row>
    <row r="72" spans="1:7" ht="15.75" customHeight="1">
      <c r="A72" s="33" t="s">
        <v>21</v>
      </c>
      <c r="B72" s="37"/>
      <c r="C72" s="34" t="s">
        <v>315</v>
      </c>
      <c r="D72" s="35"/>
      <c r="E72" s="38">
        <f t="shared" ref="E72:G73" si="5">E73</f>
        <v>4750</v>
      </c>
      <c r="F72" s="38">
        <f t="shared" si="5"/>
        <v>15842</v>
      </c>
      <c r="G72" s="38">
        <f t="shared" si="5"/>
        <v>16800</v>
      </c>
    </row>
    <row r="73" spans="1:7" ht="33.75" customHeight="1">
      <c r="A73" s="33" t="s">
        <v>110</v>
      </c>
      <c r="B73" s="37"/>
      <c r="C73" s="34"/>
      <c r="D73" s="34" t="s">
        <v>113</v>
      </c>
      <c r="E73" s="38">
        <f t="shared" si="5"/>
        <v>4750</v>
      </c>
      <c r="F73" s="38">
        <f t="shared" si="5"/>
        <v>15842</v>
      </c>
      <c r="G73" s="38">
        <f t="shared" si="5"/>
        <v>16800</v>
      </c>
    </row>
    <row r="74" spans="1:7" ht="32.25" customHeight="1">
      <c r="A74" s="33" t="s">
        <v>111</v>
      </c>
      <c r="B74" s="37"/>
      <c r="C74" s="28"/>
      <c r="D74" s="34" t="s">
        <v>112</v>
      </c>
      <c r="E74" s="38">
        <v>4750</v>
      </c>
      <c r="F74" s="38">
        <v>15842</v>
      </c>
      <c r="G74" s="38">
        <v>16800</v>
      </c>
    </row>
    <row r="75" spans="1:7" s="7" customFormat="1" ht="20.3" customHeight="1">
      <c r="A75" s="29" t="s">
        <v>22</v>
      </c>
      <c r="B75" s="30" t="s">
        <v>23</v>
      </c>
      <c r="C75" s="31"/>
      <c r="D75" s="31"/>
      <c r="E75" s="32">
        <f t="shared" ref="E75:G78" si="6">E76</f>
        <v>633</v>
      </c>
      <c r="F75" s="32">
        <f t="shared" si="6"/>
        <v>655</v>
      </c>
      <c r="G75" s="32">
        <f t="shared" si="6"/>
        <v>510</v>
      </c>
    </row>
    <row r="76" spans="1:7" ht="18.8" customHeight="1">
      <c r="A76" s="33" t="s">
        <v>24</v>
      </c>
      <c r="B76" s="34" t="s">
        <v>25</v>
      </c>
      <c r="C76" s="35"/>
      <c r="D76" s="35"/>
      <c r="E76" s="36">
        <f t="shared" si="6"/>
        <v>633</v>
      </c>
      <c r="F76" s="36">
        <f t="shared" si="6"/>
        <v>655</v>
      </c>
      <c r="G76" s="36">
        <f t="shared" si="6"/>
        <v>510</v>
      </c>
    </row>
    <row r="77" spans="1:7" ht="33.049999999999997" customHeight="1">
      <c r="A77" s="33" t="s">
        <v>26</v>
      </c>
      <c r="B77" s="37"/>
      <c r="C77" s="34" t="s">
        <v>223</v>
      </c>
      <c r="D77" s="35"/>
      <c r="E77" s="38">
        <f t="shared" si="6"/>
        <v>633</v>
      </c>
      <c r="F77" s="38">
        <f t="shared" si="6"/>
        <v>655</v>
      </c>
      <c r="G77" s="38">
        <f t="shared" si="6"/>
        <v>510</v>
      </c>
    </row>
    <row r="78" spans="1:7" ht="33.049999999999997" customHeight="1">
      <c r="A78" s="33" t="s">
        <v>110</v>
      </c>
      <c r="B78" s="37"/>
      <c r="C78" s="34"/>
      <c r="D78" s="34" t="s">
        <v>113</v>
      </c>
      <c r="E78" s="38">
        <f t="shared" si="6"/>
        <v>633</v>
      </c>
      <c r="F78" s="38">
        <f t="shared" si="6"/>
        <v>655</v>
      </c>
      <c r="G78" s="38">
        <f t="shared" si="6"/>
        <v>510</v>
      </c>
    </row>
    <row r="79" spans="1:7" ht="31.7" customHeight="1">
      <c r="A79" s="33" t="s">
        <v>111</v>
      </c>
      <c r="B79" s="37"/>
      <c r="C79" s="28"/>
      <c r="D79" s="34" t="s">
        <v>112</v>
      </c>
      <c r="E79" s="38">
        <v>633</v>
      </c>
      <c r="F79" s="38">
        <v>655</v>
      </c>
      <c r="G79" s="38">
        <v>510</v>
      </c>
    </row>
    <row r="80" spans="1:7" s="7" customFormat="1" ht="31.7" customHeight="1">
      <c r="A80" s="29" t="s">
        <v>27</v>
      </c>
      <c r="B80" s="41" t="s">
        <v>28</v>
      </c>
      <c r="C80" s="31"/>
      <c r="D80" s="31"/>
      <c r="E80" s="32">
        <f>E81+E95</f>
        <v>12467.6</v>
      </c>
      <c r="F80" s="32">
        <f>F81+F95</f>
        <v>7588.2</v>
      </c>
      <c r="G80" s="32">
        <f>G81+G95</f>
        <v>7907.1</v>
      </c>
    </row>
    <row r="81" spans="1:7" ht="50.25" customHeight="1">
      <c r="A81" s="33" t="s">
        <v>29</v>
      </c>
      <c r="B81" s="34" t="s">
        <v>30</v>
      </c>
      <c r="C81" s="35"/>
      <c r="D81" s="35"/>
      <c r="E81" s="36">
        <f>E82</f>
        <v>4309</v>
      </c>
      <c r="F81" s="36">
        <f>F82</f>
        <v>4090</v>
      </c>
      <c r="G81" s="36">
        <f>G82</f>
        <v>4351</v>
      </c>
    </row>
    <row r="82" spans="1:7" ht="33.75" customHeight="1">
      <c r="A82" s="33" t="s">
        <v>119</v>
      </c>
      <c r="B82" s="34"/>
      <c r="C82" s="34" t="s">
        <v>224</v>
      </c>
      <c r="D82" s="35"/>
      <c r="E82" s="38">
        <f>E83+E86+E89+E92</f>
        <v>4309</v>
      </c>
      <c r="F82" s="38">
        <f>F83+F86+F89+F92</f>
        <v>4090</v>
      </c>
      <c r="G82" s="38">
        <f>G83+G86+G89+G92</f>
        <v>4351</v>
      </c>
    </row>
    <row r="83" spans="1:7" ht="48.8" customHeight="1">
      <c r="A83" s="33" t="s">
        <v>120</v>
      </c>
      <c r="B83" s="34"/>
      <c r="C83" s="34" t="s">
        <v>225</v>
      </c>
      <c r="D83" s="35"/>
      <c r="E83" s="38">
        <f t="shared" ref="E83:G84" si="7">E84</f>
        <v>383</v>
      </c>
      <c r="F83" s="38">
        <f t="shared" si="7"/>
        <v>314</v>
      </c>
      <c r="G83" s="38">
        <f t="shared" si="7"/>
        <v>336</v>
      </c>
    </row>
    <row r="84" spans="1:7" ht="33.75" customHeight="1">
      <c r="A84" s="33" t="s">
        <v>110</v>
      </c>
      <c r="B84" s="34"/>
      <c r="C84" s="34"/>
      <c r="D84" s="34" t="s">
        <v>113</v>
      </c>
      <c r="E84" s="38">
        <f t="shared" si="7"/>
        <v>383</v>
      </c>
      <c r="F84" s="38">
        <f t="shared" si="7"/>
        <v>314</v>
      </c>
      <c r="G84" s="38">
        <f t="shared" si="7"/>
        <v>336</v>
      </c>
    </row>
    <row r="85" spans="1:7" ht="33.75" customHeight="1">
      <c r="A85" s="33" t="s">
        <v>111</v>
      </c>
      <c r="B85" s="34"/>
      <c r="C85" s="28"/>
      <c r="D85" s="34" t="s">
        <v>112</v>
      </c>
      <c r="E85" s="38">
        <v>383</v>
      </c>
      <c r="F85" s="38">
        <v>314</v>
      </c>
      <c r="G85" s="38">
        <v>336</v>
      </c>
    </row>
    <row r="86" spans="1:7" ht="33.75" customHeight="1">
      <c r="A86" s="33" t="s">
        <v>121</v>
      </c>
      <c r="B86" s="34"/>
      <c r="C86" s="34" t="s">
        <v>226</v>
      </c>
      <c r="D86" s="35"/>
      <c r="E86" s="38">
        <f t="shared" ref="E86:G87" si="8">E87</f>
        <v>1274</v>
      </c>
      <c r="F86" s="38">
        <f t="shared" si="8"/>
        <v>1003</v>
      </c>
      <c r="G86" s="38">
        <f t="shared" si="8"/>
        <v>1433</v>
      </c>
    </row>
    <row r="87" spans="1:7" ht="32.25" customHeight="1">
      <c r="A87" s="33" t="s">
        <v>110</v>
      </c>
      <c r="B87" s="34"/>
      <c r="C87" s="34"/>
      <c r="D87" s="34" t="s">
        <v>113</v>
      </c>
      <c r="E87" s="38">
        <f t="shared" si="8"/>
        <v>1274</v>
      </c>
      <c r="F87" s="38">
        <f t="shared" si="8"/>
        <v>1003</v>
      </c>
      <c r="G87" s="38">
        <f t="shared" si="8"/>
        <v>1433</v>
      </c>
    </row>
    <row r="88" spans="1:7" ht="32.25" customHeight="1">
      <c r="A88" s="33" t="s">
        <v>111</v>
      </c>
      <c r="B88" s="34"/>
      <c r="C88" s="28"/>
      <c r="D88" s="34" t="s">
        <v>112</v>
      </c>
      <c r="E88" s="38">
        <v>1274</v>
      </c>
      <c r="F88" s="38">
        <v>1003</v>
      </c>
      <c r="G88" s="38">
        <v>1433</v>
      </c>
    </row>
    <row r="89" spans="1:7" ht="31.7" customHeight="1">
      <c r="A89" s="33" t="s">
        <v>122</v>
      </c>
      <c r="B89" s="34"/>
      <c r="C89" s="34" t="s">
        <v>227</v>
      </c>
      <c r="D89" s="34"/>
      <c r="E89" s="38">
        <f t="shared" ref="E89:G90" si="9">E90</f>
        <v>453</v>
      </c>
      <c r="F89" s="38">
        <v>474</v>
      </c>
      <c r="G89" s="38">
        <v>502</v>
      </c>
    </row>
    <row r="90" spans="1:7" ht="33.049999999999997" customHeight="1">
      <c r="A90" s="33" t="s">
        <v>110</v>
      </c>
      <c r="B90" s="34"/>
      <c r="C90" s="34"/>
      <c r="D90" s="34" t="s">
        <v>113</v>
      </c>
      <c r="E90" s="38">
        <f t="shared" si="9"/>
        <v>453</v>
      </c>
      <c r="F90" s="38">
        <f t="shared" si="9"/>
        <v>574</v>
      </c>
      <c r="G90" s="38">
        <f t="shared" si="9"/>
        <v>502</v>
      </c>
    </row>
    <row r="91" spans="1:7" ht="36.799999999999997" customHeight="1">
      <c r="A91" s="33" t="s">
        <v>111</v>
      </c>
      <c r="B91" s="34"/>
      <c r="C91" s="28"/>
      <c r="D91" s="34" t="s">
        <v>112</v>
      </c>
      <c r="E91" s="38">
        <v>453</v>
      </c>
      <c r="F91" s="38">
        <v>574</v>
      </c>
      <c r="G91" s="38">
        <v>502</v>
      </c>
    </row>
    <row r="92" spans="1:7" ht="45.15">
      <c r="A92" s="33" t="s">
        <v>123</v>
      </c>
      <c r="B92" s="34"/>
      <c r="C92" s="34" t="s">
        <v>228</v>
      </c>
      <c r="D92" s="34"/>
      <c r="E92" s="38">
        <f t="shared" ref="E92:G93" si="10">E93</f>
        <v>2199</v>
      </c>
      <c r="F92" s="38">
        <f t="shared" si="10"/>
        <v>2299</v>
      </c>
      <c r="G92" s="38">
        <f t="shared" si="10"/>
        <v>2080</v>
      </c>
    </row>
    <row r="93" spans="1:7" ht="30.8" customHeight="1">
      <c r="A93" s="33" t="s">
        <v>110</v>
      </c>
      <c r="B93" s="34"/>
      <c r="C93" s="34"/>
      <c r="D93" s="34" t="s">
        <v>113</v>
      </c>
      <c r="E93" s="38">
        <f t="shared" si="10"/>
        <v>2199</v>
      </c>
      <c r="F93" s="38">
        <f t="shared" si="10"/>
        <v>2299</v>
      </c>
      <c r="G93" s="38">
        <f t="shared" si="10"/>
        <v>2080</v>
      </c>
    </row>
    <row r="94" spans="1:7" ht="35.200000000000003" customHeight="1">
      <c r="A94" s="33" t="s">
        <v>111</v>
      </c>
      <c r="B94" s="34"/>
      <c r="C94" s="28"/>
      <c r="D94" s="34" t="s">
        <v>112</v>
      </c>
      <c r="E94" s="38">
        <v>2199</v>
      </c>
      <c r="F94" s="38">
        <v>2299</v>
      </c>
      <c r="G94" s="38">
        <v>2080</v>
      </c>
    </row>
    <row r="95" spans="1:7" ht="31.7" customHeight="1">
      <c r="A95" s="33" t="s">
        <v>31</v>
      </c>
      <c r="B95" s="34" t="s">
        <v>32</v>
      </c>
      <c r="C95" s="34"/>
      <c r="D95" s="35"/>
      <c r="E95" s="36">
        <f>E96</f>
        <v>8158.6</v>
      </c>
      <c r="F95" s="36">
        <f>F96</f>
        <v>3498.2</v>
      </c>
      <c r="G95" s="36">
        <f>G96</f>
        <v>3556.1</v>
      </c>
    </row>
    <row r="96" spans="1:7" ht="34.549999999999997" customHeight="1">
      <c r="A96" s="33" t="s">
        <v>119</v>
      </c>
      <c r="B96" s="34"/>
      <c r="C96" s="37" t="s">
        <v>224</v>
      </c>
      <c r="D96" s="34"/>
      <c r="E96" s="38">
        <f>E97+E100+E103+E106</f>
        <v>8158.6</v>
      </c>
      <c r="F96" s="38">
        <f>F97+F100+F103+F106</f>
        <v>3498.2</v>
      </c>
      <c r="G96" s="38">
        <f>G97+G100+G103+G106</f>
        <v>3556.1</v>
      </c>
    </row>
    <row r="97" spans="1:7" ht="50.25" customHeight="1">
      <c r="A97" s="33" t="s">
        <v>124</v>
      </c>
      <c r="B97" s="34"/>
      <c r="C97" s="37" t="s">
        <v>229</v>
      </c>
      <c r="D97" s="34"/>
      <c r="E97" s="38">
        <f t="shared" ref="E97:G98" si="11">E98</f>
        <v>5201</v>
      </c>
      <c r="F97" s="38">
        <f t="shared" si="11"/>
        <v>433</v>
      </c>
      <c r="G97" s="38">
        <f t="shared" si="11"/>
        <v>285</v>
      </c>
    </row>
    <row r="98" spans="1:7" ht="33.049999999999997" customHeight="1">
      <c r="A98" s="42" t="s">
        <v>110</v>
      </c>
      <c r="B98" s="28"/>
      <c r="C98" s="37"/>
      <c r="D98" s="28" t="s">
        <v>113</v>
      </c>
      <c r="E98" s="38">
        <f t="shared" si="11"/>
        <v>5201</v>
      </c>
      <c r="F98" s="38">
        <f t="shared" si="11"/>
        <v>433</v>
      </c>
      <c r="G98" s="38">
        <f t="shared" si="11"/>
        <v>285</v>
      </c>
    </row>
    <row r="99" spans="1:7" ht="36" customHeight="1">
      <c r="A99" s="42" t="s">
        <v>111</v>
      </c>
      <c r="B99" s="28"/>
      <c r="C99" s="28"/>
      <c r="D99" s="28" t="s">
        <v>112</v>
      </c>
      <c r="E99" s="38">
        <v>5201</v>
      </c>
      <c r="F99" s="38">
        <v>433</v>
      </c>
      <c r="G99" s="38">
        <v>285</v>
      </c>
    </row>
    <row r="100" spans="1:7" ht="36" customHeight="1">
      <c r="A100" s="42" t="s">
        <v>125</v>
      </c>
      <c r="B100" s="28"/>
      <c r="C100" s="37" t="s">
        <v>230</v>
      </c>
      <c r="D100" s="28"/>
      <c r="E100" s="38">
        <f t="shared" ref="E100:G101" si="12">E101</f>
        <v>1185</v>
      </c>
      <c r="F100" s="38">
        <f t="shared" si="12"/>
        <v>1227</v>
      </c>
      <c r="G100" s="38">
        <f t="shared" si="12"/>
        <v>1335</v>
      </c>
    </row>
    <row r="101" spans="1:7" ht="36" customHeight="1">
      <c r="A101" s="42" t="s">
        <v>110</v>
      </c>
      <c r="B101" s="28"/>
      <c r="C101" s="37"/>
      <c r="D101" s="28" t="s">
        <v>113</v>
      </c>
      <c r="E101" s="38">
        <f t="shared" si="12"/>
        <v>1185</v>
      </c>
      <c r="F101" s="38">
        <f t="shared" si="12"/>
        <v>1227</v>
      </c>
      <c r="G101" s="38">
        <f t="shared" si="12"/>
        <v>1335</v>
      </c>
    </row>
    <row r="102" spans="1:7" ht="36" customHeight="1">
      <c r="A102" s="42" t="s">
        <v>111</v>
      </c>
      <c r="B102" s="28"/>
      <c r="C102" s="28"/>
      <c r="D102" s="28" t="s">
        <v>112</v>
      </c>
      <c r="E102" s="38">
        <v>1185</v>
      </c>
      <c r="F102" s="38">
        <v>1227</v>
      </c>
      <c r="G102" s="38">
        <v>1335</v>
      </c>
    </row>
    <row r="103" spans="1:7" ht="36" customHeight="1">
      <c r="A103" s="42" t="s">
        <v>126</v>
      </c>
      <c r="B103" s="28"/>
      <c r="C103" s="37" t="s">
        <v>231</v>
      </c>
      <c r="D103" s="28"/>
      <c r="E103" s="38">
        <f t="shared" ref="E103:G104" si="13">E104</f>
        <v>1304.5999999999999</v>
      </c>
      <c r="F103" s="38">
        <f t="shared" si="13"/>
        <v>1368.2</v>
      </c>
      <c r="G103" s="38">
        <f t="shared" si="13"/>
        <v>1431.1</v>
      </c>
    </row>
    <row r="104" spans="1:7" ht="36" customHeight="1">
      <c r="A104" s="42" t="s">
        <v>110</v>
      </c>
      <c r="B104" s="28"/>
      <c r="C104" s="37"/>
      <c r="D104" s="28" t="s">
        <v>113</v>
      </c>
      <c r="E104" s="38">
        <f t="shared" si="13"/>
        <v>1304.5999999999999</v>
      </c>
      <c r="F104" s="38">
        <f t="shared" si="13"/>
        <v>1368.2</v>
      </c>
      <c r="G104" s="38">
        <f t="shared" si="13"/>
        <v>1431.1</v>
      </c>
    </row>
    <row r="105" spans="1:7" ht="36" customHeight="1">
      <c r="A105" s="42" t="s">
        <v>111</v>
      </c>
      <c r="B105" s="28"/>
      <c r="C105" s="28"/>
      <c r="D105" s="28" t="s">
        <v>112</v>
      </c>
      <c r="E105" s="38">
        <v>1304.5999999999999</v>
      </c>
      <c r="F105" s="38">
        <v>1368.2</v>
      </c>
      <c r="G105" s="38">
        <v>1431.1</v>
      </c>
    </row>
    <row r="106" spans="1:7" ht="36" customHeight="1">
      <c r="A106" s="42" t="s">
        <v>127</v>
      </c>
      <c r="B106" s="28"/>
      <c r="C106" s="37" t="s">
        <v>232</v>
      </c>
      <c r="D106" s="28"/>
      <c r="E106" s="38">
        <f t="shared" ref="E106:G107" si="14">E107</f>
        <v>468</v>
      </c>
      <c r="F106" s="38">
        <f t="shared" si="14"/>
        <v>470</v>
      </c>
      <c r="G106" s="38">
        <f t="shared" si="14"/>
        <v>505</v>
      </c>
    </row>
    <row r="107" spans="1:7" ht="36" customHeight="1">
      <c r="A107" s="42" t="s">
        <v>110</v>
      </c>
      <c r="B107" s="28"/>
      <c r="C107" s="37"/>
      <c r="D107" s="28" t="s">
        <v>113</v>
      </c>
      <c r="E107" s="38">
        <f t="shared" si="14"/>
        <v>468</v>
      </c>
      <c r="F107" s="38">
        <f t="shared" si="14"/>
        <v>470</v>
      </c>
      <c r="G107" s="38">
        <f t="shared" si="14"/>
        <v>505</v>
      </c>
    </row>
    <row r="108" spans="1:7" ht="36" customHeight="1">
      <c r="A108" s="42" t="s">
        <v>111</v>
      </c>
      <c r="B108" s="28"/>
      <c r="C108" s="28"/>
      <c r="D108" s="28" t="s">
        <v>112</v>
      </c>
      <c r="E108" s="38">
        <v>468</v>
      </c>
      <c r="F108" s="38">
        <v>470</v>
      </c>
      <c r="G108" s="38">
        <v>505</v>
      </c>
    </row>
    <row r="109" spans="1:7" s="7" customFormat="1" ht="24.75" customHeight="1">
      <c r="A109" s="43" t="s">
        <v>33</v>
      </c>
      <c r="B109" s="41" t="s">
        <v>34</v>
      </c>
      <c r="C109" s="44"/>
      <c r="D109" s="44"/>
      <c r="E109" s="32">
        <f>E110+E115+E119+E123</f>
        <v>104073.4</v>
      </c>
      <c r="F109" s="32">
        <f>F110+F115+F119+F123</f>
        <v>108717.6</v>
      </c>
      <c r="G109" s="32">
        <f>G110+G115+G119+G123</f>
        <v>110028.1</v>
      </c>
    </row>
    <row r="110" spans="1:7" ht="21.8" customHeight="1">
      <c r="A110" s="45" t="s">
        <v>128</v>
      </c>
      <c r="B110" s="46" t="s">
        <v>129</v>
      </c>
      <c r="C110" s="47"/>
      <c r="D110" s="47"/>
      <c r="E110" s="48">
        <f t="shared" ref="E110:G113" si="15">E111</f>
        <v>2000</v>
      </c>
      <c r="F110" s="48">
        <f t="shared" si="15"/>
        <v>2200</v>
      </c>
      <c r="G110" s="48">
        <f t="shared" si="15"/>
        <v>2420</v>
      </c>
    </row>
    <row r="111" spans="1:7" ht="47.95" customHeight="1">
      <c r="A111" s="45" t="s">
        <v>130</v>
      </c>
      <c r="B111" s="46"/>
      <c r="C111" s="47" t="s">
        <v>233</v>
      </c>
      <c r="D111" s="47"/>
      <c r="E111" s="49">
        <f t="shared" si="15"/>
        <v>2000</v>
      </c>
      <c r="F111" s="49">
        <f t="shared" si="15"/>
        <v>2200</v>
      </c>
      <c r="G111" s="49">
        <f t="shared" si="15"/>
        <v>2420</v>
      </c>
    </row>
    <row r="112" spans="1:7" ht="48.8" customHeight="1">
      <c r="A112" s="45" t="s">
        <v>131</v>
      </c>
      <c r="B112" s="46"/>
      <c r="C112" s="47" t="s">
        <v>234</v>
      </c>
      <c r="D112" s="47"/>
      <c r="E112" s="49">
        <f t="shared" si="15"/>
        <v>2000</v>
      </c>
      <c r="F112" s="49">
        <f t="shared" si="15"/>
        <v>2200</v>
      </c>
      <c r="G112" s="49">
        <f t="shared" si="15"/>
        <v>2420</v>
      </c>
    </row>
    <row r="113" spans="1:7" ht="33.049999999999997" customHeight="1">
      <c r="A113" s="42" t="s">
        <v>110</v>
      </c>
      <c r="B113" s="28"/>
      <c r="C113" s="47"/>
      <c r="D113" s="28" t="s">
        <v>113</v>
      </c>
      <c r="E113" s="49">
        <f t="shared" si="15"/>
        <v>2000</v>
      </c>
      <c r="F113" s="49">
        <f t="shared" si="15"/>
        <v>2200</v>
      </c>
      <c r="G113" s="49">
        <f t="shared" si="15"/>
        <v>2420</v>
      </c>
    </row>
    <row r="114" spans="1:7" ht="30.8" customHeight="1">
      <c r="A114" s="42" t="s">
        <v>111</v>
      </c>
      <c r="B114" s="28"/>
      <c r="C114" s="28"/>
      <c r="D114" s="28" t="s">
        <v>112</v>
      </c>
      <c r="E114" s="49">
        <v>2000</v>
      </c>
      <c r="F114" s="49">
        <v>2200</v>
      </c>
      <c r="G114" s="49">
        <v>2420</v>
      </c>
    </row>
    <row r="115" spans="1:7" ht="15.75" customHeight="1">
      <c r="A115" s="33" t="s">
        <v>35</v>
      </c>
      <c r="B115" s="34" t="s">
        <v>36</v>
      </c>
      <c r="C115" s="35"/>
      <c r="D115" s="35"/>
      <c r="E115" s="36">
        <f t="shared" ref="E115:G117" si="16">E116</f>
        <v>14997.7</v>
      </c>
      <c r="F115" s="36">
        <f t="shared" si="16"/>
        <v>14998</v>
      </c>
      <c r="G115" s="36">
        <f t="shared" si="16"/>
        <v>14998</v>
      </c>
    </row>
    <row r="116" spans="1:7" ht="30.8" customHeight="1">
      <c r="A116" s="33" t="s">
        <v>37</v>
      </c>
      <c r="B116" s="37"/>
      <c r="C116" s="34" t="s">
        <v>236</v>
      </c>
      <c r="D116" s="35"/>
      <c r="E116" s="38">
        <f t="shared" si="16"/>
        <v>14997.7</v>
      </c>
      <c r="F116" s="38">
        <f t="shared" si="16"/>
        <v>14998</v>
      </c>
      <c r="G116" s="38">
        <f t="shared" si="16"/>
        <v>14998</v>
      </c>
    </row>
    <row r="117" spans="1:7" ht="30.8" customHeight="1">
      <c r="A117" s="42" t="s">
        <v>110</v>
      </c>
      <c r="B117" s="28"/>
      <c r="C117" s="34"/>
      <c r="D117" s="28" t="s">
        <v>113</v>
      </c>
      <c r="E117" s="38">
        <f t="shared" si="16"/>
        <v>14997.7</v>
      </c>
      <c r="F117" s="38">
        <f t="shared" si="16"/>
        <v>14998</v>
      </c>
      <c r="G117" s="38">
        <f t="shared" si="16"/>
        <v>14998</v>
      </c>
    </row>
    <row r="118" spans="1:7" ht="31.7" customHeight="1">
      <c r="A118" s="42" t="s">
        <v>111</v>
      </c>
      <c r="B118" s="28"/>
      <c r="C118" s="28"/>
      <c r="D118" s="28" t="s">
        <v>112</v>
      </c>
      <c r="E118" s="38">
        <v>14997.7</v>
      </c>
      <c r="F118" s="38">
        <v>14998</v>
      </c>
      <c r="G118" s="38">
        <v>14998</v>
      </c>
    </row>
    <row r="119" spans="1:7" ht="18.8" customHeight="1">
      <c r="A119" s="33" t="s">
        <v>38</v>
      </c>
      <c r="B119" s="34" t="s">
        <v>39</v>
      </c>
      <c r="C119" s="35"/>
      <c r="D119" s="35"/>
      <c r="E119" s="36">
        <f t="shared" ref="E119:G121" si="17">E120</f>
        <v>79444</v>
      </c>
      <c r="F119" s="36">
        <f t="shared" si="17"/>
        <v>83565</v>
      </c>
      <c r="G119" s="36">
        <f t="shared" si="17"/>
        <v>84475</v>
      </c>
    </row>
    <row r="120" spans="1:7" ht="47.3" customHeight="1">
      <c r="A120" s="42" t="s">
        <v>132</v>
      </c>
      <c r="B120" s="40"/>
      <c r="C120" s="28" t="s">
        <v>237</v>
      </c>
      <c r="D120" s="40"/>
      <c r="E120" s="38">
        <f t="shared" si="17"/>
        <v>79444</v>
      </c>
      <c r="F120" s="38">
        <f t="shared" si="17"/>
        <v>83565</v>
      </c>
      <c r="G120" s="38">
        <f t="shared" si="17"/>
        <v>84475</v>
      </c>
    </row>
    <row r="121" spans="1:7" ht="31.7" customHeight="1">
      <c r="A121" s="42" t="s">
        <v>110</v>
      </c>
      <c r="B121" s="28"/>
      <c r="C121" s="28"/>
      <c r="D121" s="28" t="s">
        <v>113</v>
      </c>
      <c r="E121" s="38">
        <f t="shared" si="17"/>
        <v>79444</v>
      </c>
      <c r="F121" s="38">
        <f t="shared" si="17"/>
        <v>83565</v>
      </c>
      <c r="G121" s="38">
        <f t="shared" si="17"/>
        <v>84475</v>
      </c>
    </row>
    <row r="122" spans="1:7" ht="33.049999999999997" customHeight="1">
      <c r="A122" s="42" t="s">
        <v>111</v>
      </c>
      <c r="B122" s="28"/>
      <c r="C122" s="28"/>
      <c r="D122" s="28" t="s">
        <v>112</v>
      </c>
      <c r="E122" s="38">
        <v>79444</v>
      </c>
      <c r="F122" s="38">
        <v>83565</v>
      </c>
      <c r="G122" s="38">
        <v>84475</v>
      </c>
    </row>
    <row r="123" spans="1:7" ht="30.8" customHeight="1">
      <c r="A123" s="42" t="s">
        <v>40</v>
      </c>
      <c r="B123" s="28" t="s">
        <v>41</v>
      </c>
      <c r="C123" s="40"/>
      <c r="D123" s="40"/>
      <c r="E123" s="36">
        <f>E124+E131+E134</f>
        <v>7631.7</v>
      </c>
      <c r="F123" s="36">
        <f>F124+F131+F134</f>
        <v>7954.5999999999995</v>
      </c>
      <c r="G123" s="36">
        <f>G124+G131+G134</f>
        <v>8135.1</v>
      </c>
    </row>
    <row r="124" spans="1:7">
      <c r="A124" s="45" t="s">
        <v>322</v>
      </c>
      <c r="B124" s="47"/>
      <c r="C124" s="46" t="s">
        <v>238</v>
      </c>
      <c r="D124" s="40"/>
      <c r="E124" s="38">
        <f>E125+E128</f>
        <v>6215.8</v>
      </c>
      <c r="F124" s="38">
        <f>F125+F128</f>
        <v>6588.7</v>
      </c>
      <c r="G124" s="38">
        <f>G125+G128</f>
        <v>6985.1</v>
      </c>
    </row>
    <row r="125" spans="1:7" ht="25.55" customHeight="1">
      <c r="A125" s="45" t="s">
        <v>42</v>
      </c>
      <c r="B125" s="47"/>
      <c r="C125" s="46" t="s">
        <v>239</v>
      </c>
      <c r="D125" s="40"/>
      <c r="E125" s="38">
        <f t="shared" ref="E125:G126" si="18">E126</f>
        <v>2500</v>
      </c>
      <c r="F125" s="38">
        <f t="shared" si="18"/>
        <v>2650</v>
      </c>
      <c r="G125" s="38">
        <f t="shared" si="18"/>
        <v>2810</v>
      </c>
    </row>
    <row r="126" spans="1:7" ht="34.549999999999997" customHeight="1">
      <c r="A126" s="45" t="s">
        <v>110</v>
      </c>
      <c r="B126" s="46"/>
      <c r="C126" s="46"/>
      <c r="D126" s="28" t="s">
        <v>113</v>
      </c>
      <c r="E126" s="38">
        <f t="shared" si="18"/>
        <v>2500</v>
      </c>
      <c r="F126" s="38">
        <f t="shared" si="18"/>
        <v>2650</v>
      </c>
      <c r="G126" s="38">
        <f t="shared" si="18"/>
        <v>2810</v>
      </c>
    </row>
    <row r="127" spans="1:7" ht="36" customHeight="1">
      <c r="A127" s="42" t="s">
        <v>111</v>
      </c>
      <c r="B127" s="28"/>
      <c r="C127" s="28"/>
      <c r="D127" s="28" t="s">
        <v>112</v>
      </c>
      <c r="E127" s="38">
        <v>2500</v>
      </c>
      <c r="F127" s="38">
        <v>2650</v>
      </c>
      <c r="G127" s="38">
        <v>2810</v>
      </c>
    </row>
    <row r="128" spans="1:7" ht="50.25" customHeight="1">
      <c r="A128" s="42" t="s">
        <v>133</v>
      </c>
      <c r="B128" s="40"/>
      <c r="C128" s="72" t="s">
        <v>240</v>
      </c>
      <c r="D128" s="28"/>
      <c r="E128" s="38">
        <f t="shared" ref="E128:G129" si="19">E129</f>
        <v>3715.8</v>
      </c>
      <c r="F128" s="38">
        <f t="shared" si="19"/>
        <v>3938.7</v>
      </c>
      <c r="G128" s="38">
        <f t="shared" si="19"/>
        <v>4175.1000000000004</v>
      </c>
    </row>
    <row r="129" spans="1:7" ht="33.75" customHeight="1">
      <c r="A129" s="42" t="s">
        <v>110</v>
      </c>
      <c r="B129" s="28"/>
      <c r="C129" s="28"/>
      <c r="D129" s="28" t="s">
        <v>113</v>
      </c>
      <c r="E129" s="38">
        <f t="shared" si="19"/>
        <v>3715.8</v>
      </c>
      <c r="F129" s="38">
        <f t="shared" si="19"/>
        <v>3938.7</v>
      </c>
      <c r="G129" s="38">
        <f t="shared" si="19"/>
        <v>4175.1000000000004</v>
      </c>
    </row>
    <row r="130" spans="1:7" ht="34.549999999999997" customHeight="1">
      <c r="A130" s="42" t="s">
        <v>111</v>
      </c>
      <c r="B130" s="28"/>
      <c r="C130" s="28"/>
      <c r="D130" s="28" t="s">
        <v>112</v>
      </c>
      <c r="E130" s="38">
        <v>3715.8</v>
      </c>
      <c r="F130" s="38">
        <v>3938.7</v>
      </c>
      <c r="G130" s="38">
        <v>4175.1000000000004</v>
      </c>
    </row>
    <row r="131" spans="1:7" ht="44.2" customHeight="1">
      <c r="A131" s="42" t="s">
        <v>134</v>
      </c>
      <c r="B131" s="40"/>
      <c r="C131" s="28" t="s">
        <v>241</v>
      </c>
      <c r="D131" s="40"/>
      <c r="E131" s="38">
        <f t="shared" ref="E131:G132" si="20">E132</f>
        <v>900</v>
      </c>
      <c r="F131" s="38">
        <f t="shared" si="20"/>
        <v>1000</v>
      </c>
      <c r="G131" s="38">
        <f t="shared" si="20"/>
        <v>1100</v>
      </c>
    </row>
    <row r="132" spans="1:7" ht="34.549999999999997" customHeight="1">
      <c r="A132" s="42" t="s">
        <v>110</v>
      </c>
      <c r="B132" s="28"/>
      <c r="C132" s="28"/>
      <c r="D132" s="28" t="s">
        <v>113</v>
      </c>
      <c r="E132" s="38">
        <f t="shared" si="20"/>
        <v>900</v>
      </c>
      <c r="F132" s="38">
        <f t="shared" si="20"/>
        <v>1000</v>
      </c>
      <c r="G132" s="38">
        <f t="shared" si="20"/>
        <v>1100</v>
      </c>
    </row>
    <row r="133" spans="1:7" ht="34.549999999999997" customHeight="1">
      <c r="A133" s="42" t="s">
        <v>111</v>
      </c>
      <c r="B133" s="28"/>
      <c r="C133" s="28"/>
      <c r="D133" s="28" t="s">
        <v>112</v>
      </c>
      <c r="E133" s="38">
        <v>900</v>
      </c>
      <c r="F133" s="38">
        <v>1000</v>
      </c>
      <c r="G133" s="38">
        <v>1100</v>
      </c>
    </row>
    <row r="134" spans="1:7" ht="34.549999999999997" customHeight="1">
      <c r="A134" s="42" t="s">
        <v>135</v>
      </c>
      <c r="B134" s="40"/>
      <c r="C134" s="28" t="s">
        <v>242</v>
      </c>
      <c r="D134" s="40"/>
      <c r="E134" s="38">
        <f>E135+E138</f>
        <v>515.9</v>
      </c>
      <c r="F134" s="38">
        <f>F135+F138</f>
        <v>365.9</v>
      </c>
      <c r="G134" s="38">
        <f>G135+G138</f>
        <v>50</v>
      </c>
    </row>
    <row r="135" spans="1:7" ht="35.200000000000003" customHeight="1">
      <c r="A135" s="42" t="s">
        <v>136</v>
      </c>
      <c r="B135" s="40"/>
      <c r="C135" s="28" t="s">
        <v>243</v>
      </c>
      <c r="D135" s="40"/>
      <c r="E135" s="38">
        <f t="shared" ref="E135:G136" si="21">E136</f>
        <v>315.89999999999998</v>
      </c>
      <c r="F135" s="38">
        <f t="shared" si="21"/>
        <v>315.89999999999998</v>
      </c>
      <c r="G135" s="38">
        <f t="shared" si="21"/>
        <v>0</v>
      </c>
    </row>
    <row r="136" spans="1:7" ht="35.200000000000003" customHeight="1">
      <c r="A136" s="42" t="s">
        <v>110</v>
      </c>
      <c r="B136" s="28"/>
      <c r="C136" s="28"/>
      <c r="D136" s="28" t="s">
        <v>113</v>
      </c>
      <c r="E136" s="38">
        <f t="shared" si="21"/>
        <v>315.89999999999998</v>
      </c>
      <c r="F136" s="38">
        <f t="shared" si="21"/>
        <v>315.89999999999998</v>
      </c>
      <c r="G136" s="38">
        <f t="shared" si="21"/>
        <v>0</v>
      </c>
    </row>
    <row r="137" spans="1:7" ht="34.549999999999997" customHeight="1">
      <c r="A137" s="42" t="s">
        <v>111</v>
      </c>
      <c r="B137" s="28"/>
      <c r="C137" s="28"/>
      <c r="D137" s="28" t="s">
        <v>112</v>
      </c>
      <c r="E137" s="38">
        <v>315.89999999999998</v>
      </c>
      <c r="F137" s="38">
        <v>315.89999999999998</v>
      </c>
      <c r="G137" s="38">
        <v>0</v>
      </c>
    </row>
    <row r="138" spans="1:7" ht="24.75" customHeight="1">
      <c r="A138" s="42" t="s">
        <v>137</v>
      </c>
      <c r="B138" s="28"/>
      <c r="C138" s="28" t="s">
        <v>244</v>
      </c>
      <c r="D138" s="28"/>
      <c r="E138" s="38">
        <f t="shared" ref="E138:G139" si="22">E139</f>
        <v>200</v>
      </c>
      <c r="F138" s="38">
        <f t="shared" si="22"/>
        <v>50</v>
      </c>
      <c r="G138" s="38">
        <f t="shared" si="22"/>
        <v>50</v>
      </c>
    </row>
    <row r="139" spans="1:7" ht="35.200000000000003" customHeight="1">
      <c r="A139" s="42" t="s">
        <v>110</v>
      </c>
      <c r="B139" s="28"/>
      <c r="C139" s="28"/>
      <c r="D139" s="28" t="s">
        <v>113</v>
      </c>
      <c r="E139" s="38">
        <f t="shared" si="22"/>
        <v>200</v>
      </c>
      <c r="F139" s="38">
        <f t="shared" si="22"/>
        <v>50</v>
      </c>
      <c r="G139" s="38">
        <f t="shared" si="22"/>
        <v>50</v>
      </c>
    </row>
    <row r="140" spans="1:7" ht="35.200000000000003" customHeight="1">
      <c r="A140" s="42" t="s">
        <v>111</v>
      </c>
      <c r="B140" s="28"/>
      <c r="C140" s="28"/>
      <c r="D140" s="28" t="s">
        <v>112</v>
      </c>
      <c r="E140" s="38">
        <v>200</v>
      </c>
      <c r="F140" s="38">
        <v>50</v>
      </c>
      <c r="G140" s="38">
        <v>50</v>
      </c>
    </row>
    <row r="141" spans="1:7" s="7" customFormat="1" ht="22.7" customHeight="1">
      <c r="A141" s="43" t="s">
        <v>43</v>
      </c>
      <c r="B141" s="41" t="s">
        <v>44</v>
      </c>
      <c r="C141" s="44"/>
      <c r="D141" s="44"/>
      <c r="E141" s="32">
        <f>E142+E154+E159+E174</f>
        <v>233845.1</v>
      </c>
      <c r="F141" s="32">
        <f>F142+F154+F159+F174</f>
        <v>146229</v>
      </c>
      <c r="G141" s="32">
        <f>G142+G154+G159+G174</f>
        <v>157731.59999999998</v>
      </c>
    </row>
    <row r="142" spans="1:7" ht="16.55" customHeight="1">
      <c r="A142" s="42" t="s">
        <v>45</v>
      </c>
      <c r="B142" s="28" t="s">
        <v>46</v>
      </c>
      <c r="C142" s="40"/>
      <c r="D142" s="40"/>
      <c r="E142" s="36">
        <f>E143+E146+E150</f>
        <v>133167.70000000001</v>
      </c>
      <c r="F142" s="36">
        <f t="shared" ref="F142:G142" si="23">F143+F146+F150</f>
        <v>41473.4</v>
      </c>
      <c r="G142" s="36">
        <f t="shared" si="23"/>
        <v>43956</v>
      </c>
    </row>
    <row r="143" spans="1:7" ht="65.95" customHeight="1">
      <c r="A143" s="42" t="s">
        <v>330</v>
      </c>
      <c r="B143" s="40"/>
      <c r="C143" s="62" t="s">
        <v>316</v>
      </c>
      <c r="D143" s="40"/>
      <c r="E143" s="38">
        <f t="shared" ref="E143:G144" si="24">E144</f>
        <v>140.9</v>
      </c>
      <c r="F143" s="38">
        <f t="shared" si="24"/>
        <v>143.4</v>
      </c>
      <c r="G143" s="38">
        <f t="shared" si="24"/>
        <v>146</v>
      </c>
    </row>
    <row r="144" spans="1:7" ht="23.25" customHeight="1">
      <c r="A144" s="42" t="s">
        <v>138</v>
      </c>
      <c r="B144" s="40"/>
      <c r="C144" s="40"/>
      <c r="D144" s="28" t="s">
        <v>139</v>
      </c>
      <c r="E144" s="38">
        <f t="shared" si="24"/>
        <v>140.9</v>
      </c>
      <c r="F144" s="38">
        <f t="shared" si="24"/>
        <v>143.4</v>
      </c>
      <c r="G144" s="38">
        <f t="shared" si="24"/>
        <v>146</v>
      </c>
    </row>
    <row r="145" spans="1:7" ht="34.549999999999997" customHeight="1">
      <c r="A145" s="42" t="s">
        <v>140</v>
      </c>
      <c r="B145" s="40"/>
      <c r="C145" s="40"/>
      <c r="D145" s="28" t="s">
        <v>141</v>
      </c>
      <c r="E145" s="38">
        <v>140.9</v>
      </c>
      <c r="F145" s="38">
        <v>143.4</v>
      </c>
      <c r="G145" s="38">
        <v>146</v>
      </c>
    </row>
    <row r="146" spans="1:7" ht="51.05" customHeight="1">
      <c r="A146" s="42" t="s">
        <v>142</v>
      </c>
      <c r="B146" s="40"/>
      <c r="C146" s="28" t="s">
        <v>246</v>
      </c>
      <c r="D146" s="40"/>
      <c r="E146" s="38">
        <f>E147</f>
        <v>94038.8</v>
      </c>
      <c r="F146" s="38">
        <f>F147</f>
        <v>0</v>
      </c>
      <c r="G146" s="38">
        <f>G147</f>
        <v>0</v>
      </c>
    </row>
    <row r="147" spans="1:7" ht="51.05" customHeight="1">
      <c r="A147" s="42" t="s">
        <v>143</v>
      </c>
      <c r="B147" s="40"/>
      <c r="C147" s="28" t="s">
        <v>247</v>
      </c>
      <c r="D147" s="40"/>
      <c r="E147" s="38">
        <f t="shared" ref="E147:G148" si="25">E148</f>
        <v>94038.8</v>
      </c>
      <c r="F147" s="38">
        <f t="shared" si="25"/>
        <v>0</v>
      </c>
      <c r="G147" s="38">
        <f t="shared" si="25"/>
        <v>0</v>
      </c>
    </row>
    <row r="148" spans="1:7" ht="30.8" customHeight="1">
      <c r="A148" s="42" t="s">
        <v>110</v>
      </c>
      <c r="B148" s="28"/>
      <c r="C148" s="28"/>
      <c r="D148" s="28" t="s">
        <v>113</v>
      </c>
      <c r="E148" s="38">
        <f t="shared" si="25"/>
        <v>94038.8</v>
      </c>
      <c r="F148" s="38">
        <f t="shared" si="25"/>
        <v>0</v>
      </c>
      <c r="G148" s="38">
        <f t="shared" si="25"/>
        <v>0</v>
      </c>
    </row>
    <row r="149" spans="1:7" ht="30.8" customHeight="1">
      <c r="A149" s="42" t="s">
        <v>111</v>
      </c>
      <c r="B149" s="28"/>
      <c r="C149" s="28"/>
      <c r="D149" s="28" t="s">
        <v>112</v>
      </c>
      <c r="E149" s="38">
        <v>94038.8</v>
      </c>
      <c r="F149" s="38">
        <v>0</v>
      </c>
      <c r="G149" s="38">
        <v>0</v>
      </c>
    </row>
    <row r="150" spans="1:7" ht="50.25" customHeight="1">
      <c r="A150" s="42" t="s">
        <v>144</v>
      </c>
      <c r="B150" s="28"/>
      <c r="C150" s="28" t="s">
        <v>248</v>
      </c>
      <c r="D150" s="28"/>
      <c r="E150" s="38">
        <f t="shared" ref="E150:G152" si="26">E151</f>
        <v>38988</v>
      </c>
      <c r="F150" s="38">
        <f t="shared" si="26"/>
        <v>41330</v>
      </c>
      <c r="G150" s="38">
        <f t="shared" si="26"/>
        <v>43810</v>
      </c>
    </row>
    <row r="151" spans="1:7" ht="30.8" customHeight="1">
      <c r="A151" s="42" t="s">
        <v>145</v>
      </c>
      <c r="B151" s="28"/>
      <c r="C151" s="28" t="s">
        <v>249</v>
      </c>
      <c r="D151" s="28"/>
      <c r="E151" s="38">
        <f t="shared" si="26"/>
        <v>38988</v>
      </c>
      <c r="F151" s="38">
        <f t="shared" si="26"/>
        <v>41330</v>
      </c>
      <c r="G151" s="38">
        <f t="shared" si="26"/>
        <v>43810</v>
      </c>
    </row>
    <row r="152" spans="1:7" ht="30.8" customHeight="1">
      <c r="A152" s="42" t="s">
        <v>110</v>
      </c>
      <c r="B152" s="28"/>
      <c r="C152" s="28"/>
      <c r="D152" s="28" t="s">
        <v>113</v>
      </c>
      <c r="E152" s="38">
        <f t="shared" si="26"/>
        <v>38988</v>
      </c>
      <c r="F152" s="38">
        <f t="shared" si="26"/>
        <v>41330</v>
      </c>
      <c r="G152" s="38">
        <f t="shared" si="26"/>
        <v>43810</v>
      </c>
    </row>
    <row r="153" spans="1:7" ht="30.8" customHeight="1">
      <c r="A153" s="42" t="s">
        <v>111</v>
      </c>
      <c r="B153" s="28"/>
      <c r="C153" s="28"/>
      <c r="D153" s="28" t="s">
        <v>112</v>
      </c>
      <c r="E153" s="38">
        <v>38988</v>
      </c>
      <c r="F153" s="38">
        <v>41330</v>
      </c>
      <c r="G153" s="38">
        <v>43810</v>
      </c>
    </row>
    <row r="154" spans="1:7" ht="18" customHeight="1">
      <c r="A154" s="42" t="s">
        <v>47</v>
      </c>
      <c r="B154" s="28" t="s">
        <v>48</v>
      </c>
      <c r="C154" s="40"/>
      <c r="D154" s="40"/>
      <c r="E154" s="36">
        <f t="shared" ref="E154:G157" si="27">E155</f>
        <v>4000</v>
      </c>
      <c r="F154" s="36">
        <f t="shared" si="27"/>
        <v>4150</v>
      </c>
      <c r="G154" s="36">
        <f t="shared" si="27"/>
        <v>4300</v>
      </c>
    </row>
    <row r="155" spans="1:7" ht="51.05" customHeight="1">
      <c r="A155" s="42" t="s">
        <v>144</v>
      </c>
      <c r="B155" s="40"/>
      <c r="C155" s="28" t="s">
        <v>248</v>
      </c>
      <c r="D155" s="40"/>
      <c r="E155" s="38">
        <f t="shared" si="27"/>
        <v>4000</v>
      </c>
      <c r="F155" s="38">
        <f t="shared" si="27"/>
        <v>4150</v>
      </c>
      <c r="G155" s="38">
        <f t="shared" si="27"/>
        <v>4300</v>
      </c>
    </row>
    <row r="156" spans="1:7" ht="33.049999999999997" customHeight="1">
      <c r="A156" s="45" t="s">
        <v>146</v>
      </c>
      <c r="B156" s="50"/>
      <c r="C156" s="28" t="s">
        <v>249</v>
      </c>
      <c r="D156" s="50"/>
      <c r="E156" s="38">
        <f t="shared" si="27"/>
        <v>4000</v>
      </c>
      <c r="F156" s="38">
        <f t="shared" si="27"/>
        <v>4150</v>
      </c>
      <c r="G156" s="38">
        <f t="shared" si="27"/>
        <v>4300</v>
      </c>
    </row>
    <row r="157" spans="1:7" ht="29.95" customHeight="1">
      <c r="A157" s="42" t="s">
        <v>110</v>
      </c>
      <c r="B157" s="28"/>
      <c r="C157" s="28"/>
      <c r="D157" s="28" t="s">
        <v>113</v>
      </c>
      <c r="E157" s="38">
        <f t="shared" si="27"/>
        <v>4000</v>
      </c>
      <c r="F157" s="38">
        <f t="shared" si="27"/>
        <v>4150</v>
      </c>
      <c r="G157" s="38">
        <f t="shared" si="27"/>
        <v>4300</v>
      </c>
    </row>
    <row r="158" spans="1:7" ht="29.95" customHeight="1">
      <c r="A158" s="42" t="s">
        <v>111</v>
      </c>
      <c r="B158" s="28"/>
      <c r="C158" s="28"/>
      <c r="D158" s="28" t="s">
        <v>112</v>
      </c>
      <c r="E158" s="38">
        <v>4000</v>
      </c>
      <c r="F158" s="38">
        <v>4150</v>
      </c>
      <c r="G158" s="38">
        <v>4300</v>
      </c>
    </row>
    <row r="159" spans="1:7" ht="18" customHeight="1">
      <c r="A159" s="42" t="s">
        <v>49</v>
      </c>
      <c r="B159" s="28" t="s">
        <v>50</v>
      </c>
      <c r="C159" s="40"/>
      <c r="D159" s="40"/>
      <c r="E159" s="36">
        <f t="shared" ref="E159:G160" si="28">E160</f>
        <v>75158.3</v>
      </c>
      <c r="F159" s="36">
        <f t="shared" si="28"/>
        <v>78122.600000000006</v>
      </c>
      <c r="G159" s="36">
        <f t="shared" si="28"/>
        <v>85838.9</v>
      </c>
    </row>
    <row r="160" spans="1:7" ht="51.05" customHeight="1">
      <c r="A160" s="42" t="s">
        <v>130</v>
      </c>
      <c r="B160" s="40"/>
      <c r="C160" s="28" t="s">
        <v>233</v>
      </c>
      <c r="D160" s="40"/>
      <c r="E160" s="38">
        <f t="shared" si="28"/>
        <v>75158.3</v>
      </c>
      <c r="F160" s="38">
        <f t="shared" si="28"/>
        <v>78122.600000000006</v>
      </c>
      <c r="G160" s="38">
        <f t="shared" si="28"/>
        <v>85838.9</v>
      </c>
    </row>
    <row r="161" spans="1:7" ht="50.25" customHeight="1">
      <c r="A161" s="42" t="s">
        <v>147</v>
      </c>
      <c r="B161" s="40"/>
      <c r="C161" s="28" t="s">
        <v>234</v>
      </c>
      <c r="D161" s="28"/>
      <c r="E161" s="38">
        <f>E162+E165+E168+E171</f>
        <v>75158.3</v>
      </c>
      <c r="F161" s="38">
        <f>F162+F165+F168+F171</f>
        <v>78122.600000000006</v>
      </c>
      <c r="G161" s="38">
        <f>G162+G165+G168+G171</f>
        <v>85838.9</v>
      </c>
    </row>
    <row r="162" spans="1:7" ht="51.05" customHeight="1">
      <c r="A162" s="42" t="s">
        <v>148</v>
      </c>
      <c r="B162" s="40"/>
      <c r="C162" s="28" t="s">
        <v>235</v>
      </c>
      <c r="D162" s="40"/>
      <c r="E162" s="38">
        <f t="shared" ref="E162:G163" si="29">E163</f>
        <v>33503.5</v>
      </c>
      <c r="F162" s="38">
        <f t="shared" si="29"/>
        <v>33988.5</v>
      </c>
      <c r="G162" s="38">
        <f t="shared" si="29"/>
        <v>35664.800000000003</v>
      </c>
    </row>
    <row r="163" spans="1:7" ht="32.25" customHeight="1">
      <c r="A163" s="42" t="s">
        <v>110</v>
      </c>
      <c r="B163" s="28"/>
      <c r="C163" s="28"/>
      <c r="D163" s="28" t="s">
        <v>113</v>
      </c>
      <c r="E163" s="38">
        <f t="shared" si="29"/>
        <v>33503.5</v>
      </c>
      <c r="F163" s="38">
        <f t="shared" si="29"/>
        <v>33988.5</v>
      </c>
      <c r="G163" s="38">
        <f t="shared" si="29"/>
        <v>35664.800000000003</v>
      </c>
    </row>
    <row r="164" spans="1:7" ht="31.7" customHeight="1">
      <c r="A164" s="42" t="s">
        <v>111</v>
      </c>
      <c r="B164" s="28"/>
      <c r="C164" s="28"/>
      <c r="D164" s="28" t="s">
        <v>112</v>
      </c>
      <c r="E164" s="38">
        <v>33503.5</v>
      </c>
      <c r="F164" s="38">
        <v>33988.5</v>
      </c>
      <c r="G164" s="38">
        <v>35664.800000000003</v>
      </c>
    </row>
    <row r="165" spans="1:7" ht="45.15">
      <c r="A165" s="42" t="s">
        <v>149</v>
      </c>
      <c r="B165" s="40"/>
      <c r="C165" s="28" t="s">
        <v>250</v>
      </c>
      <c r="D165" s="28"/>
      <c r="E165" s="38">
        <f t="shared" ref="E165:G166" si="30">E166</f>
        <v>15005.1</v>
      </c>
      <c r="F165" s="38">
        <f t="shared" si="30"/>
        <v>15885.4</v>
      </c>
      <c r="G165" s="38">
        <f t="shared" si="30"/>
        <v>20230.5</v>
      </c>
    </row>
    <row r="166" spans="1:7" ht="33.75" customHeight="1">
      <c r="A166" s="42" t="s">
        <v>110</v>
      </c>
      <c r="B166" s="28"/>
      <c r="C166" s="28"/>
      <c r="D166" s="28" t="s">
        <v>113</v>
      </c>
      <c r="E166" s="38">
        <f t="shared" si="30"/>
        <v>15005.1</v>
      </c>
      <c r="F166" s="38">
        <f t="shared" si="30"/>
        <v>15885.4</v>
      </c>
      <c r="G166" s="38">
        <f t="shared" si="30"/>
        <v>20230.5</v>
      </c>
    </row>
    <row r="167" spans="1:7" ht="33.75" customHeight="1">
      <c r="A167" s="42" t="s">
        <v>111</v>
      </c>
      <c r="B167" s="28"/>
      <c r="C167" s="28"/>
      <c r="D167" s="28" t="s">
        <v>112</v>
      </c>
      <c r="E167" s="38">
        <v>15005.1</v>
      </c>
      <c r="F167" s="38">
        <v>15885.4</v>
      </c>
      <c r="G167" s="38">
        <v>20230.5</v>
      </c>
    </row>
    <row r="168" spans="1:7" ht="45.15">
      <c r="A168" s="42" t="s">
        <v>213</v>
      </c>
      <c r="B168" s="28"/>
      <c r="C168" s="28" t="s">
        <v>251</v>
      </c>
      <c r="D168" s="28"/>
      <c r="E168" s="38">
        <f t="shared" ref="E168:G169" si="31">E169</f>
        <v>5009.8</v>
      </c>
      <c r="F168" s="38">
        <f t="shared" si="31"/>
        <v>5310.4</v>
      </c>
      <c r="G168" s="38">
        <f t="shared" si="31"/>
        <v>5629</v>
      </c>
    </row>
    <row r="169" spans="1:7" ht="33.75" customHeight="1">
      <c r="A169" s="42" t="s">
        <v>110</v>
      </c>
      <c r="B169" s="28"/>
      <c r="C169" s="28"/>
      <c r="D169" s="28" t="s">
        <v>113</v>
      </c>
      <c r="E169" s="38">
        <f t="shared" si="31"/>
        <v>5009.8</v>
      </c>
      <c r="F169" s="38">
        <f t="shared" si="31"/>
        <v>5310.4</v>
      </c>
      <c r="G169" s="38">
        <f t="shared" si="31"/>
        <v>5629</v>
      </c>
    </row>
    <row r="170" spans="1:7" ht="33.75" customHeight="1">
      <c r="A170" s="42" t="s">
        <v>111</v>
      </c>
      <c r="B170" s="28"/>
      <c r="C170" s="28"/>
      <c r="D170" s="28" t="s">
        <v>112</v>
      </c>
      <c r="E170" s="38">
        <v>5009.8</v>
      </c>
      <c r="F170" s="38">
        <v>5310.4</v>
      </c>
      <c r="G170" s="38">
        <v>5629</v>
      </c>
    </row>
    <row r="171" spans="1:7" ht="48.8" customHeight="1">
      <c r="A171" s="42" t="s">
        <v>150</v>
      </c>
      <c r="B171" s="28"/>
      <c r="C171" s="28" t="s">
        <v>252</v>
      </c>
      <c r="D171" s="28"/>
      <c r="E171" s="38">
        <f t="shared" ref="E171:G172" si="32">E172</f>
        <v>21639.9</v>
      </c>
      <c r="F171" s="38">
        <f t="shared" si="32"/>
        <v>22938.3</v>
      </c>
      <c r="G171" s="38">
        <f t="shared" si="32"/>
        <v>24314.6</v>
      </c>
    </row>
    <row r="172" spans="1:7" ht="33.75" customHeight="1">
      <c r="A172" s="42" t="s">
        <v>110</v>
      </c>
      <c r="B172" s="28"/>
      <c r="C172" s="28"/>
      <c r="D172" s="28" t="s">
        <v>113</v>
      </c>
      <c r="E172" s="38">
        <f t="shared" si="32"/>
        <v>21639.9</v>
      </c>
      <c r="F172" s="38">
        <f t="shared" si="32"/>
        <v>22938.3</v>
      </c>
      <c r="G172" s="38">
        <f t="shared" si="32"/>
        <v>24314.6</v>
      </c>
    </row>
    <row r="173" spans="1:7" ht="33.75" customHeight="1">
      <c r="A173" s="42" t="s">
        <v>111</v>
      </c>
      <c r="B173" s="28"/>
      <c r="C173" s="28"/>
      <c r="D173" s="28" t="s">
        <v>112</v>
      </c>
      <c r="E173" s="38">
        <v>21639.9</v>
      </c>
      <c r="F173" s="38">
        <v>22938.3</v>
      </c>
      <c r="G173" s="38">
        <v>24314.6</v>
      </c>
    </row>
    <row r="174" spans="1:7" ht="30.8" customHeight="1">
      <c r="A174" s="42" t="s">
        <v>51</v>
      </c>
      <c r="B174" s="28" t="s">
        <v>52</v>
      </c>
      <c r="C174" s="40"/>
      <c r="D174" s="40"/>
      <c r="E174" s="36">
        <f>E175</f>
        <v>21519.1</v>
      </c>
      <c r="F174" s="36">
        <f>F175</f>
        <v>22483</v>
      </c>
      <c r="G174" s="36">
        <f>G175</f>
        <v>23636.699999999997</v>
      </c>
    </row>
    <row r="175" spans="1:7" ht="30.1">
      <c r="A175" s="42" t="s">
        <v>53</v>
      </c>
      <c r="B175" s="40"/>
      <c r="C175" s="28" t="s">
        <v>253</v>
      </c>
      <c r="D175" s="40"/>
      <c r="E175" s="38">
        <f>E176+E178</f>
        <v>21519.1</v>
      </c>
      <c r="F175" s="38">
        <f>F176+F178</f>
        <v>22483</v>
      </c>
      <c r="G175" s="38">
        <f>G176+G178</f>
        <v>23636.699999999997</v>
      </c>
    </row>
    <row r="176" spans="1:7" ht="75.25">
      <c r="A176" s="33" t="s">
        <v>108</v>
      </c>
      <c r="B176" s="37"/>
      <c r="C176" s="28"/>
      <c r="D176" s="34" t="s">
        <v>106</v>
      </c>
      <c r="E176" s="38">
        <f>E177</f>
        <v>20143.599999999999</v>
      </c>
      <c r="F176" s="38">
        <f>F177</f>
        <v>21024.9</v>
      </c>
      <c r="G176" s="38">
        <f>G177</f>
        <v>22091.1</v>
      </c>
    </row>
    <row r="177" spans="1:7" ht="30.1">
      <c r="A177" s="33" t="s">
        <v>109</v>
      </c>
      <c r="B177" s="37"/>
      <c r="C177" s="28"/>
      <c r="D177" s="34" t="s">
        <v>107</v>
      </c>
      <c r="E177" s="38">
        <v>20143.599999999999</v>
      </c>
      <c r="F177" s="38">
        <v>21024.9</v>
      </c>
      <c r="G177" s="38">
        <v>22091.1</v>
      </c>
    </row>
    <row r="178" spans="1:7" ht="35.200000000000003" customHeight="1">
      <c r="A178" s="33" t="s">
        <v>110</v>
      </c>
      <c r="B178" s="37"/>
      <c r="C178" s="28"/>
      <c r="D178" s="34" t="s">
        <v>113</v>
      </c>
      <c r="E178" s="38">
        <f>E179</f>
        <v>1375.5</v>
      </c>
      <c r="F178" s="38">
        <f>F179</f>
        <v>1458.1</v>
      </c>
      <c r="G178" s="38">
        <f>G179</f>
        <v>1545.6</v>
      </c>
    </row>
    <row r="179" spans="1:7" ht="36" customHeight="1">
      <c r="A179" s="33" t="s">
        <v>111</v>
      </c>
      <c r="B179" s="37"/>
      <c r="C179" s="28"/>
      <c r="D179" s="34" t="s">
        <v>112</v>
      </c>
      <c r="E179" s="38">
        <v>1375.5</v>
      </c>
      <c r="F179" s="38">
        <v>1458.1</v>
      </c>
      <c r="G179" s="38">
        <v>1545.6</v>
      </c>
    </row>
    <row r="180" spans="1:7" s="7" customFormat="1" ht="16.55" customHeight="1">
      <c r="A180" s="29" t="s">
        <v>54</v>
      </c>
      <c r="B180" s="30" t="s">
        <v>55</v>
      </c>
      <c r="C180" s="31"/>
      <c r="D180" s="31"/>
      <c r="E180" s="32">
        <f t="shared" ref="E180:G184" si="33">E181</f>
        <v>1800</v>
      </c>
      <c r="F180" s="32">
        <f t="shared" si="33"/>
        <v>1900</v>
      </c>
      <c r="G180" s="32">
        <f t="shared" si="33"/>
        <v>2000</v>
      </c>
    </row>
    <row r="181" spans="1:7" ht="23.25" customHeight="1">
      <c r="A181" s="42" t="s">
        <v>56</v>
      </c>
      <c r="B181" s="28" t="s">
        <v>57</v>
      </c>
      <c r="C181" s="40"/>
      <c r="D181" s="40"/>
      <c r="E181" s="36">
        <f t="shared" si="33"/>
        <v>1800</v>
      </c>
      <c r="F181" s="36">
        <f t="shared" si="33"/>
        <v>1900</v>
      </c>
      <c r="G181" s="36">
        <f t="shared" si="33"/>
        <v>2000</v>
      </c>
    </row>
    <row r="182" spans="1:7" ht="48.8" customHeight="1">
      <c r="A182" s="42" t="s">
        <v>130</v>
      </c>
      <c r="B182" s="40"/>
      <c r="C182" s="28" t="s">
        <v>233</v>
      </c>
      <c r="D182" s="40"/>
      <c r="E182" s="38">
        <f t="shared" si="33"/>
        <v>1800</v>
      </c>
      <c r="F182" s="38">
        <f t="shared" si="33"/>
        <v>1900</v>
      </c>
      <c r="G182" s="38">
        <f t="shared" si="33"/>
        <v>2000</v>
      </c>
    </row>
    <row r="183" spans="1:7" ht="33.049999999999997" customHeight="1">
      <c r="A183" s="42" t="s">
        <v>151</v>
      </c>
      <c r="B183" s="40"/>
      <c r="C183" s="72" t="s">
        <v>254</v>
      </c>
      <c r="D183" s="40"/>
      <c r="E183" s="38">
        <f t="shared" si="33"/>
        <v>1800</v>
      </c>
      <c r="F183" s="38">
        <f t="shared" si="33"/>
        <v>1900</v>
      </c>
      <c r="G183" s="38">
        <f t="shared" si="33"/>
        <v>2000</v>
      </c>
    </row>
    <row r="184" spans="1:7" ht="33.049999999999997" customHeight="1">
      <c r="A184" s="42" t="s">
        <v>110</v>
      </c>
      <c r="B184" s="40"/>
      <c r="C184" s="28"/>
      <c r="D184" s="28" t="s">
        <v>113</v>
      </c>
      <c r="E184" s="38">
        <f t="shared" si="33"/>
        <v>1800</v>
      </c>
      <c r="F184" s="38">
        <f t="shared" si="33"/>
        <v>1900</v>
      </c>
      <c r="G184" s="38">
        <f t="shared" si="33"/>
        <v>2000</v>
      </c>
    </row>
    <row r="185" spans="1:7" ht="30.8" customHeight="1">
      <c r="A185" s="42" t="s">
        <v>111</v>
      </c>
      <c r="B185" s="40"/>
      <c r="C185" s="28"/>
      <c r="D185" s="28" t="s">
        <v>112</v>
      </c>
      <c r="E185" s="38">
        <v>1800</v>
      </c>
      <c r="F185" s="38">
        <v>1900</v>
      </c>
      <c r="G185" s="38">
        <v>2000</v>
      </c>
    </row>
    <row r="186" spans="1:7" s="18" customFormat="1" ht="20.95" customHeight="1">
      <c r="A186" s="29" t="s">
        <v>58</v>
      </c>
      <c r="B186" s="30" t="s">
        <v>59</v>
      </c>
      <c r="C186" s="31"/>
      <c r="D186" s="31"/>
      <c r="E186" s="32">
        <f>E187+E206+E253+E257+E273</f>
        <v>1724277.7</v>
      </c>
      <c r="F186" s="32">
        <f>F187+F206+F253+F257+F273</f>
        <v>1717917.2999999998</v>
      </c>
      <c r="G186" s="32">
        <f>G187+G206+G253+G257+G273</f>
        <v>1762621.7</v>
      </c>
    </row>
    <row r="187" spans="1:7" ht="18" customHeight="1">
      <c r="A187" s="33" t="s">
        <v>60</v>
      </c>
      <c r="B187" s="34" t="s">
        <v>61</v>
      </c>
      <c r="C187" s="35"/>
      <c r="D187" s="35"/>
      <c r="E187" s="36">
        <f t="shared" ref="E187:G188" si="34">E188</f>
        <v>686773</v>
      </c>
      <c r="F187" s="36">
        <f t="shared" si="34"/>
        <v>679929.7</v>
      </c>
      <c r="G187" s="36">
        <f t="shared" si="34"/>
        <v>705265.4</v>
      </c>
    </row>
    <row r="188" spans="1:7" ht="38.950000000000003" customHeight="1">
      <c r="A188" s="42" t="s">
        <v>153</v>
      </c>
      <c r="B188" s="40"/>
      <c r="C188" s="72" t="s">
        <v>323</v>
      </c>
      <c r="D188" s="28"/>
      <c r="E188" s="38">
        <f t="shared" si="34"/>
        <v>686773</v>
      </c>
      <c r="F188" s="38">
        <f t="shared" si="34"/>
        <v>679929.7</v>
      </c>
      <c r="G188" s="38">
        <f t="shared" si="34"/>
        <v>705265.4</v>
      </c>
    </row>
    <row r="189" spans="1:7" ht="24.75" customHeight="1">
      <c r="A189" s="42" t="s">
        <v>152</v>
      </c>
      <c r="B189" s="40"/>
      <c r="C189" s="72" t="s">
        <v>324</v>
      </c>
      <c r="D189" s="28"/>
      <c r="E189" s="38">
        <f>E190+E193+E197+E200+E203</f>
        <v>686773</v>
      </c>
      <c r="F189" s="38">
        <f>F190+F193+F197+F200+F203</f>
        <v>679929.7</v>
      </c>
      <c r="G189" s="38">
        <f>G190+G193+G197+G200+G203</f>
        <v>705265.4</v>
      </c>
    </row>
    <row r="190" spans="1:7" ht="36" customHeight="1">
      <c r="A190" s="42" t="s">
        <v>154</v>
      </c>
      <c r="B190" s="40"/>
      <c r="C190" s="72"/>
      <c r="D190" s="28" t="s">
        <v>155</v>
      </c>
      <c r="E190" s="38">
        <f>E191+E192</f>
        <v>245453</v>
      </c>
      <c r="F190" s="38">
        <f>F191+F192</f>
        <v>249337.7</v>
      </c>
      <c r="G190" s="38">
        <f>G191+G192</f>
        <v>258409.4</v>
      </c>
    </row>
    <row r="191" spans="1:7" ht="18" customHeight="1">
      <c r="A191" s="42" t="s">
        <v>156</v>
      </c>
      <c r="B191" s="40"/>
      <c r="C191" s="72"/>
      <c r="D191" s="28" t="s">
        <v>157</v>
      </c>
      <c r="E191" s="38">
        <v>234871.4</v>
      </c>
      <c r="F191" s="38">
        <v>238509.2</v>
      </c>
      <c r="G191" s="38">
        <v>247225.3</v>
      </c>
    </row>
    <row r="192" spans="1:7" ht="20.95" customHeight="1">
      <c r="A192" s="42" t="s">
        <v>158</v>
      </c>
      <c r="B192" s="40"/>
      <c r="C192" s="72"/>
      <c r="D192" s="28" t="s">
        <v>159</v>
      </c>
      <c r="E192" s="38">
        <v>10581.6</v>
      </c>
      <c r="F192" s="38">
        <v>10828.5</v>
      </c>
      <c r="G192" s="38">
        <v>11184.1</v>
      </c>
    </row>
    <row r="193" spans="1:7" ht="128.30000000000001" customHeight="1">
      <c r="A193" s="51" t="s">
        <v>160</v>
      </c>
      <c r="B193" s="40"/>
      <c r="C193" s="72" t="s">
        <v>255</v>
      </c>
      <c r="D193" s="28"/>
      <c r="E193" s="38">
        <f>E194</f>
        <v>417521</v>
      </c>
      <c r="F193" s="38">
        <f>F194</f>
        <v>417521</v>
      </c>
      <c r="G193" s="38">
        <f>G194</f>
        <v>417521</v>
      </c>
    </row>
    <row r="194" spans="1:7" ht="33.049999999999997" customHeight="1">
      <c r="A194" s="42" t="s">
        <v>154</v>
      </c>
      <c r="B194" s="40"/>
      <c r="C194" s="72"/>
      <c r="D194" s="28" t="s">
        <v>155</v>
      </c>
      <c r="E194" s="38">
        <f>E195+E196</f>
        <v>417521</v>
      </c>
      <c r="F194" s="38">
        <f>F195+F196</f>
        <v>417521</v>
      </c>
      <c r="G194" s="38">
        <f>G195+G196</f>
        <v>417521</v>
      </c>
    </row>
    <row r="195" spans="1:7" ht="19.5" customHeight="1">
      <c r="A195" s="42" t="s">
        <v>156</v>
      </c>
      <c r="B195" s="40"/>
      <c r="C195" s="72"/>
      <c r="D195" s="28" t="s">
        <v>157</v>
      </c>
      <c r="E195" s="38">
        <v>399075.5</v>
      </c>
      <c r="F195" s="38">
        <v>399075.5</v>
      </c>
      <c r="G195" s="38">
        <v>399075.5</v>
      </c>
    </row>
    <row r="196" spans="1:7" ht="19.5" customHeight="1">
      <c r="A196" s="42" t="s">
        <v>158</v>
      </c>
      <c r="B196" s="40"/>
      <c r="C196" s="72"/>
      <c r="D196" s="28" t="s">
        <v>159</v>
      </c>
      <c r="E196" s="38">
        <v>18445.5</v>
      </c>
      <c r="F196" s="38">
        <v>18445.5</v>
      </c>
      <c r="G196" s="38">
        <v>18445.5</v>
      </c>
    </row>
    <row r="197" spans="1:7" ht="110.95" customHeight="1">
      <c r="A197" s="51" t="s">
        <v>161</v>
      </c>
      <c r="B197" s="40"/>
      <c r="C197" s="72" t="s">
        <v>256</v>
      </c>
      <c r="D197" s="28"/>
      <c r="E197" s="38">
        <f t="shared" ref="E197:G198" si="35">E198</f>
        <v>4335</v>
      </c>
      <c r="F197" s="38">
        <f t="shared" si="35"/>
        <v>4335</v>
      </c>
      <c r="G197" s="38">
        <f t="shared" si="35"/>
        <v>4335</v>
      </c>
    </row>
    <row r="198" spans="1:7" ht="33.049999999999997" customHeight="1">
      <c r="A198" s="42" t="s">
        <v>154</v>
      </c>
      <c r="B198" s="40"/>
      <c r="C198" s="72"/>
      <c r="D198" s="28" t="s">
        <v>155</v>
      </c>
      <c r="E198" s="38">
        <f t="shared" si="35"/>
        <v>4335</v>
      </c>
      <c r="F198" s="38">
        <f t="shared" si="35"/>
        <v>4335</v>
      </c>
      <c r="G198" s="38">
        <f t="shared" si="35"/>
        <v>4335</v>
      </c>
    </row>
    <row r="199" spans="1:7" ht="24.75" customHeight="1">
      <c r="A199" s="42" t="s">
        <v>156</v>
      </c>
      <c r="B199" s="40"/>
      <c r="C199" s="72"/>
      <c r="D199" s="28" t="s">
        <v>162</v>
      </c>
      <c r="E199" s="38">
        <v>4335</v>
      </c>
      <c r="F199" s="38">
        <v>4335</v>
      </c>
      <c r="G199" s="38">
        <v>4335</v>
      </c>
    </row>
    <row r="200" spans="1:7" ht="33.75" customHeight="1">
      <c r="A200" s="42" t="s">
        <v>163</v>
      </c>
      <c r="B200" s="40"/>
      <c r="C200" s="72" t="s">
        <v>257</v>
      </c>
      <c r="D200" s="40"/>
      <c r="E200" s="38">
        <f t="shared" ref="E200:G201" si="36">E201</f>
        <v>4464</v>
      </c>
      <c r="F200" s="38">
        <f t="shared" si="36"/>
        <v>8736</v>
      </c>
      <c r="G200" s="38">
        <f t="shared" si="36"/>
        <v>0</v>
      </c>
    </row>
    <row r="201" spans="1:7" ht="47.95" customHeight="1">
      <c r="A201" s="42" t="s">
        <v>164</v>
      </c>
      <c r="B201" s="40"/>
      <c r="C201" s="72"/>
      <c r="D201" s="28" t="s">
        <v>165</v>
      </c>
      <c r="E201" s="38">
        <f t="shared" si="36"/>
        <v>4464</v>
      </c>
      <c r="F201" s="38">
        <f t="shared" si="36"/>
        <v>8736</v>
      </c>
      <c r="G201" s="38">
        <f t="shared" si="36"/>
        <v>0</v>
      </c>
    </row>
    <row r="202" spans="1:7" ht="20.95" customHeight="1">
      <c r="A202" s="42" t="s">
        <v>166</v>
      </c>
      <c r="B202" s="40"/>
      <c r="C202" s="72"/>
      <c r="D202" s="40">
        <v>410</v>
      </c>
      <c r="E202" s="38">
        <v>4464</v>
      </c>
      <c r="F202" s="38">
        <v>8736</v>
      </c>
      <c r="G202" s="38">
        <v>0</v>
      </c>
    </row>
    <row r="203" spans="1:7" ht="33.049999999999997" customHeight="1">
      <c r="A203" s="42" t="s">
        <v>167</v>
      </c>
      <c r="B203" s="40"/>
      <c r="C203" s="72" t="s">
        <v>258</v>
      </c>
      <c r="D203" s="40"/>
      <c r="E203" s="38">
        <f t="shared" ref="E203:G204" si="37">E204</f>
        <v>15000</v>
      </c>
      <c r="F203" s="38">
        <f t="shared" si="37"/>
        <v>0</v>
      </c>
      <c r="G203" s="38">
        <f t="shared" si="37"/>
        <v>25000</v>
      </c>
    </row>
    <row r="204" spans="1:7" ht="31.7" customHeight="1">
      <c r="A204" s="42" t="s">
        <v>164</v>
      </c>
      <c r="B204" s="40"/>
      <c r="C204" s="72"/>
      <c r="D204" s="28" t="s">
        <v>165</v>
      </c>
      <c r="E204" s="38">
        <f t="shared" si="37"/>
        <v>15000</v>
      </c>
      <c r="F204" s="38">
        <f t="shared" si="37"/>
        <v>0</v>
      </c>
      <c r="G204" s="38">
        <f t="shared" si="37"/>
        <v>25000</v>
      </c>
    </row>
    <row r="205" spans="1:7" ht="24.75" customHeight="1">
      <c r="A205" s="42" t="s">
        <v>166</v>
      </c>
      <c r="B205" s="40"/>
      <c r="C205" s="28"/>
      <c r="D205" s="40">
        <v>410</v>
      </c>
      <c r="E205" s="38">
        <v>15000</v>
      </c>
      <c r="F205" s="38">
        <v>0</v>
      </c>
      <c r="G205" s="38">
        <v>25000</v>
      </c>
    </row>
    <row r="206" spans="1:7" ht="19.5" customHeight="1">
      <c r="A206" s="33" t="s">
        <v>62</v>
      </c>
      <c r="B206" s="34" t="s">
        <v>63</v>
      </c>
      <c r="C206" s="35"/>
      <c r="D206" s="35"/>
      <c r="E206" s="36">
        <f>E207+E247+E250</f>
        <v>952615.8</v>
      </c>
      <c r="F206" s="36">
        <f>F207+F247+F250</f>
        <v>952275.39999999991</v>
      </c>
      <c r="G206" s="36">
        <f>G207+G247+G250</f>
        <v>970471.10000000009</v>
      </c>
    </row>
    <row r="207" spans="1:7" ht="30.8" customHeight="1">
      <c r="A207" s="42" t="s">
        <v>153</v>
      </c>
      <c r="B207" s="40"/>
      <c r="C207" s="72" t="s">
        <v>307</v>
      </c>
      <c r="D207" s="40"/>
      <c r="E207" s="38">
        <f>E208+E242</f>
        <v>834434.8</v>
      </c>
      <c r="F207" s="38">
        <f>F208+F242</f>
        <v>831458.39999999991</v>
      </c>
      <c r="G207" s="38">
        <f>G208+G242</f>
        <v>846789.10000000009</v>
      </c>
    </row>
    <row r="208" spans="1:7" ht="24.75" customHeight="1">
      <c r="A208" s="42" t="s">
        <v>168</v>
      </c>
      <c r="B208" s="40"/>
      <c r="C208" s="72" t="s">
        <v>259</v>
      </c>
      <c r="D208" s="28"/>
      <c r="E208" s="38">
        <f>E209+E211+E214+E220+E223+E227+E230+E233+E239</f>
        <v>766398.8</v>
      </c>
      <c r="F208" s="38">
        <f>F209+F211+F214+F220+F223+F227+F230+F233+F239</f>
        <v>761312.7</v>
      </c>
      <c r="G208" s="38">
        <f>G209+G211+G214+G220+G223+G227+G230+G233+G239</f>
        <v>777180.10000000009</v>
      </c>
    </row>
    <row r="209" spans="1:7" ht="31.7" customHeight="1">
      <c r="A209" s="33" t="s">
        <v>110</v>
      </c>
      <c r="B209" s="37"/>
      <c r="C209" s="72"/>
      <c r="D209" s="34" t="s">
        <v>113</v>
      </c>
      <c r="E209" s="38">
        <f>E210</f>
        <v>24704.6</v>
      </c>
      <c r="F209" s="38">
        <f>F210</f>
        <v>25624.2</v>
      </c>
      <c r="G209" s="38">
        <f>G210</f>
        <v>23624.2</v>
      </c>
    </row>
    <row r="210" spans="1:7" ht="33.75" customHeight="1">
      <c r="A210" s="33" t="s">
        <v>111</v>
      </c>
      <c r="B210" s="37"/>
      <c r="C210" s="72"/>
      <c r="D210" s="34" t="s">
        <v>112</v>
      </c>
      <c r="E210" s="38">
        <v>24704.6</v>
      </c>
      <c r="F210" s="38">
        <v>25624.2</v>
      </c>
      <c r="G210" s="38">
        <v>23624.2</v>
      </c>
    </row>
    <row r="211" spans="1:7" ht="35.200000000000003" customHeight="1">
      <c r="A211" s="42" t="s">
        <v>154</v>
      </c>
      <c r="B211" s="37"/>
      <c r="C211" s="72"/>
      <c r="D211" s="28" t="s">
        <v>155</v>
      </c>
      <c r="E211" s="38">
        <f>E212+E213</f>
        <v>80613.200000000012</v>
      </c>
      <c r="F211" s="38">
        <f>F212+F213</f>
        <v>74883.5</v>
      </c>
      <c r="G211" s="38">
        <f>G212+G213</f>
        <v>92134.6</v>
      </c>
    </row>
    <row r="212" spans="1:7" ht="20.95" customHeight="1">
      <c r="A212" s="42" t="s">
        <v>156</v>
      </c>
      <c r="B212" s="40"/>
      <c r="C212" s="72"/>
      <c r="D212" s="28" t="s">
        <v>157</v>
      </c>
      <c r="E212" s="38">
        <v>76052.100000000006</v>
      </c>
      <c r="F212" s="38">
        <v>70045.5</v>
      </c>
      <c r="G212" s="38">
        <v>86905.5</v>
      </c>
    </row>
    <row r="213" spans="1:7" ht="20.95" customHeight="1">
      <c r="A213" s="42" t="s">
        <v>158</v>
      </c>
      <c r="B213" s="40"/>
      <c r="C213" s="72"/>
      <c r="D213" s="28" t="s">
        <v>159</v>
      </c>
      <c r="E213" s="38">
        <v>4561.1000000000004</v>
      </c>
      <c r="F213" s="38">
        <v>4838</v>
      </c>
      <c r="G213" s="38">
        <v>5229.1000000000004</v>
      </c>
    </row>
    <row r="214" spans="1:7" ht="206.2" customHeight="1">
      <c r="A214" s="51" t="s">
        <v>169</v>
      </c>
      <c r="B214" s="40"/>
      <c r="C214" s="72" t="s">
        <v>260</v>
      </c>
      <c r="D214" s="28"/>
      <c r="E214" s="38">
        <f>E215+E217</f>
        <v>608453</v>
      </c>
      <c r="F214" s="38">
        <f>F215+F217</f>
        <v>608453</v>
      </c>
      <c r="G214" s="38">
        <f>G215+G217</f>
        <v>608453</v>
      </c>
    </row>
    <row r="215" spans="1:7" ht="78.05" customHeight="1">
      <c r="A215" s="33" t="s">
        <v>108</v>
      </c>
      <c r="B215" s="37"/>
      <c r="C215" s="34"/>
      <c r="D215" s="34" t="s">
        <v>106</v>
      </c>
      <c r="E215" s="38">
        <f>E216</f>
        <v>61900.9</v>
      </c>
      <c r="F215" s="38">
        <f>F216</f>
        <v>61900.9</v>
      </c>
      <c r="G215" s="38">
        <f>G216</f>
        <v>61900.9</v>
      </c>
    </row>
    <row r="216" spans="1:7" ht="25.55" customHeight="1">
      <c r="A216" s="42" t="s">
        <v>170</v>
      </c>
      <c r="B216" s="40"/>
      <c r="C216" s="72"/>
      <c r="D216" s="28" t="s">
        <v>178</v>
      </c>
      <c r="E216" s="52">
        <v>61900.9</v>
      </c>
      <c r="F216" s="38">
        <v>61900.9</v>
      </c>
      <c r="G216" s="38">
        <v>61900.9</v>
      </c>
    </row>
    <row r="217" spans="1:7" ht="33.200000000000003" customHeight="1">
      <c r="A217" s="42" t="s">
        <v>154</v>
      </c>
      <c r="B217" s="37"/>
      <c r="C217" s="72"/>
      <c r="D217" s="28" t="s">
        <v>155</v>
      </c>
      <c r="E217" s="52">
        <f>E218+E219</f>
        <v>546552.1</v>
      </c>
      <c r="F217" s="52">
        <f>F218+F219</f>
        <v>546552.1</v>
      </c>
      <c r="G217" s="52">
        <f>G218+G219</f>
        <v>546552.1</v>
      </c>
    </row>
    <row r="218" spans="1:7" ht="31.7" customHeight="1">
      <c r="A218" s="42" t="s">
        <v>156</v>
      </c>
      <c r="B218" s="40"/>
      <c r="C218" s="72"/>
      <c r="D218" s="28" t="s">
        <v>157</v>
      </c>
      <c r="E218" s="38">
        <v>510097.5</v>
      </c>
      <c r="F218" s="38">
        <v>510097.5</v>
      </c>
      <c r="G218" s="38">
        <v>510097.5</v>
      </c>
    </row>
    <row r="219" spans="1:7" ht="28.5" customHeight="1">
      <c r="A219" s="42" t="s">
        <v>158</v>
      </c>
      <c r="B219" s="40"/>
      <c r="C219" s="72"/>
      <c r="D219" s="28" t="s">
        <v>159</v>
      </c>
      <c r="E219" s="38">
        <v>36454.6</v>
      </c>
      <c r="F219" s="38">
        <v>36454.6</v>
      </c>
      <c r="G219" s="38">
        <v>36454.6</v>
      </c>
    </row>
    <row r="220" spans="1:7" ht="165.5">
      <c r="A220" s="51" t="s">
        <v>171</v>
      </c>
      <c r="B220" s="40"/>
      <c r="C220" s="72" t="s">
        <v>261</v>
      </c>
      <c r="D220" s="28"/>
      <c r="E220" s="52">
        <f t="shared" ref="E220:G221" si="38">E221</f>
        <v>5665</v>
      </c>
      <c r="F220" s="52">
        <f t="shared" si="38"/>
        <v>5665</v>
      </c>
      <c r="G220" s="52">
        <f t="shared" si="38"/>
        <v>5665</v>
      </c>
    </row>
    <row r="221" spans="1:7" ht="45" customHeight="1">
      <c r="A221" s="42" t="s">
        <v>154</v>
      </c>
      <c r="B221" s="37"/>
      <c r="C221" s="72"/>
      <c r="D221" s="28" t="s">
        <v>155</v>
      </c>
      <c r="E221" s="52">
        <f t="shared" si="38"/>
        <v>5665</v>
      </c>
      <c r="F221" s="52">
        <f t="shared" si="38"/>
        <v>5665</v>
      </c>
      <c r="G221" s="52">
        <f t="shared" si="38"/>
        <v>5665</v>
      </c>
    </row>
    <row r="222" spans="1:7" ht="29.3" customHeight="1">
      <c r="A222" s="42" t="s">
        <v>158</v>
      </c>
      <c r="B222" s="40"/>
      <c r="C222" s="72"/>
      <c r="D222" s="28" t="s">
        <v>159</v>
      </c>
      <c r="E222" s="38">
        <v>5665</v>
      </c>
      <c r="F222" s="38">
        <v>5665</v>
      </c>
      <c r="G222" s="38">
        <v>5665</v>
      </c>
    </row>
    <row r="223" spans="1:7" ht="96.05" customHeight="1">
      <c r="A223" s="51" t="s">
        <v>172</v>
      </c>
      <c r="B223" s="40"/>
      <c r="C223" s="99" t="s">
        <v>328</v>
      </c>
      <c r="D223" s="28"/>
      <c r="E223" s="52">
        <f>E224</f>
        <v>29570</v>
      </c>
      <c r="F223" s="52">
        <f>F224</f>
        <v>29570</v>
      </c>
      <c r="G223" s="52">
        <f>G224</f>
        <v>29570</v>
      </c>
    </row>
    <row r="224" spans="1:7" ht="33.75" customHeight="1">
      <c r="A224" s="42" t="s">
        <v>154</v>
      </c>
      <c r="B224" s="37"/>
      <c r="C224" s="72"/>
      <c r="D224" s="28" t="s">
        <v>155</v>
      </c>
      <c r="E224" s="52">
        <f>E225+E226</f>
        <v>29570</v>
      </c>
      <c r="F224" s="52">
        <f>F225+F226</f>
        <v>29570</v>
      </c>
      <c r="G224" s="52">
        <f>G225+G226</f>
        <v>29570</v>
      </c>
    </row>
    <row r="225" spans="1:7" ht="24.75" customHeight="1">
      <c r="A225" s="42" t="s">
        <v>156</v>
      </c>
      <c r="B225" s="40"/>
      <c r="C225" s="72"/>
      <c r="D225" s="28" t="s">
        <v>157</v>
      </c>
      <c r="E225" s="38">
        <v>27786.1</v>
      </c>
      <c r="F225" s="38">
        <v>27786.1</v>
      </c>
      <c r="G225" s="38">
        <v>27786.1</v>
      </c>
    </row>
    <row r="226" spans="1:7" ht="24.05" customHeight="1">
      <c r="A226" s="42" t="s">
        <v>158</v>
      </c>
      <c r="B226" s="40"/>
      <c r="C226" s="72"/>
      <c r="D226" s="28" t="s">
        <v>159</v>
      </c>
      <c r="E226" s="38">
        <v>1783.9</v>
      </c>
      <c r="F226" s="38">
        <v>1783.9</v>
      </c>
      <c r="G226" s="38">
        <v>1783.9</v>
      </c>
    </row>
    <row r="227" spans="1:7" ht="65.95" customHeight="1">
      <c r="A227" s="42" t="s">
        <v>173</v>
      </c>
      <c r="B227" s="40"/>
      <c r="C227" s="72" t="s">
        <v>262</v>
      </c>
      <c r="D227" s="28"/>
      <c r="E227" s="52">
        <f t="shared" ref="E227:G228" si="39">E228</f>
        <v>397</v>
      </c>
      <c r="F227" s="52">
        <f t="shared" si="39"/>
        <v>427</v>
      </c>
      <c r="G227" s="52">
        <f t="shared" si="39"/>
        <v>460</v>
      </c>
    </row>
    <row r="228" spans="1:7" ht="22.7" customHeight="1">
      <c r="A228" s="42" t="s">
        <v>138</v>
      </c>
      <c r="B228" s="40"/>
      <c r="C228" s="72"/>
      <c r="D228" s="40">
        <v>300</v>
      </c>
      <c r="E228" s="52">
        <f t="shared" si="39"/>
        <v>397</v>
      </c>
      <c r="F228" s="52">
        <f t="shared" si="39"/>
        <v>427</v>
      </c>
      <c r="G228" s="52">
        <f t="shared" si="39"/>
        <v>460</v>
      </c>
    </row>
    <row r="229" spans="1:7" ht="33.75" customHeight="1">
      <c r="A229" s="42" t="s">
        <v>140</v>
      </c>
      <c r="B229" s="40"/>
      <c r="C229" s="40"/>
      <c r="D229" s="28" t="s">
        <v>141</v>
      </c>
      <c r="E229" s="38">
        <v>397</v>
      </c>
      <c r="F229" s="38">
        <v>427</v>
      </c>
      <c r="G229" s="38">
        <v>460</v>
      </c>
    </row>
    <row r="230" spans="1:7" ht="81" customHeight="1">
      <c r="A230" s="42" t="s">
        <v>176</v>
      </c>
      <c r="B230" s="40"/>
      <c r="C230" s="72" t="s">
        <v>263</v>
      </c>
      <c r="D230" s="40"/>
      <c r="E230" s="52">
        <f t="shared" ref="E230:G231" si="40">E231</f>
        <v>7086</v>
      </c>
      <c r="F230" s="52">
        <f t="shared" si="40"/>
        <v>7180</v>
      </c>
      <c r="G230" s="52">
        <f t="shared" si="40"/>
        <v>6741</v>
      </c>
    </row>
    <row r="231" spans="1:7" ht="29.3" customHeight="1">
      <c r="A231" s="42" t="s">
        <v>110</v>
      </c>
      <c r="B231" s="40"/>
      <c r="C231" s="72"/>
      <c r="D231" s="28" t="s">
        <v>113</v>
      </c>
      <c r="E231" s="52">
        <f t="shared" si="40"/>
        <v>7086</v>
      </c>
      <c r="F231" s="52">
        <f t="shared" si="40"/>
        <v>7180</v>
      </c>
      <c r="G231" s="52">
        <f t="shared" si="40"/>
        <v>6741</v>
      </c>
    </row>
    <row r="232" spans="1:7" ht="35.200000000000003" customHeight="1">
      <c r="A232" s="42" t="s">
        <v>111</v>
      </c>
      <c r="B232" s="40"/>
      <c r="C232" s="72"/>
      <c r="D232" s="28" t="s">
        <v>112</v>
      </c>
      <c r="E232" s="38">
        <v>7086</v>
      </c>
      <c r="F232" s="38">
        <v>7180</v>
      </c>
      <c r="G232" s="38">
        <v>6741</v>
      </c>
    </row>
    <row r="233" spans="1:7" ht="66.8" customHeight="1">
      <c r="A233" s="42" t="s">
        <v>177</v>
      </c>
      <c r="B233" s="40"/>
      <c r="C233" s="72" t="s">
        <v>264</v>
      </c>
      <c r="D233" s="28"/>
      <c r="E233" s="52">
        <f>E234+E236</f>
        <v>6810</v>
      </c>
      <c r="F233" s="52">
        <f>F234+F236</f>
        <v>6810</v>
      </c>
      <c r="G233" s="52">
        <f>G234+G236</f>
        <v>6810</v>
      </c>
    </row>
    <row r="234" spans="1:7" ht="78.75" customHeight="1">
      <c r="A234" s="42" t="s">
        <v>108</v>
      </c>
      <c r="B234" s="40"/>
      <c r="C234" s="72"/>
      <c r="D234" s="28" t="s">
        <v>106</v>
      </c>
      <c r="E234" s="52">
        <f>E235</f>
        <v>243.5</v>
      </c>
      <c r="F234" s="52">
        <f>F235</f>
        <v>243.5</v>
      </c>
      <c r="G234" s="52">
        <f>G235</f>
        <v>243.5</v>
      </c>
    </row>
    <row r="235" spans="1:7" ht="21.8" customHeight="1">
      <c r="A235" s="42" t="s">
        <v>170</v>
      </c>
      <c r="B235" s="40"/>
      <c r="C235" s="72"/>
      <c r="D235" s="28" t="s">
        <v>178</v>
      </c>
      <c r="E235" s="38">
        <v>243.5</v>
      </c>
      <c r="F235" s="38">
        <v>243.5</v>
      </c>
      <c r="G235" s="38">
        <v>243.5</v>
      </c>
    </row>
    <row r="236" spans="1:7" ht="46.5" customHeight="1">
      <c r="A236" s="42" t="s">
        <v>154</v>
      </c>
      <c r="B236" s="37"/>
      <c r="C236" s="72" t="s">
        <v>264</v>
      </c>
      <c r="D236" s="28" t="s">
        <v>155</v>
      </c>
      <c r="E236" s="52">
        <f>E237+E238</f>
        <v>6566.5</v>
      </c>
      <c r="F236" s="52">
        <f>F237+F238</f>
        <v>6566.5</v>
      </c>
      <c r="G236" s="52">
        <f>G237+G238</f>
        <v>6566.5</v>
      </c>
    </row>
    <row r="237" spans="1:7" ht="22.7" customHeight="1">
      <c r="A237" s="42" t="s">
        <v>156</v>
      </c>
      <c r="B237" s="40"/>
      <c r="C237" s="72"/>
      <c r="D237" s="28" t="s">
        <v>157</v>
      </c>
      <c r="E237" s="52">
        <v>6178.4</v>
      </c>
      <c r="F237" s="38">
        <v>6178.4</v>
      </c>
      <c r="G237" s="38">
        <v>6178.4</v>
      </c>
    </row>
    <row r="238" spans="1:7">
      <c r="A238" s="42" t="s">
        <v>158</v>
      </c>
      <c r="B238" s="40"/>
      <c r="C238" s="72"/>
      <c r="D238" s="28" t="s">
        <v>159</v>
      </c>
      <c r="E238" s="52">
        <v>388.1</v>
      </c>
      <c r="F238" s="38">
        <v>388.1</v>
      </c>
      <c r="G238" s="38">
        <v>388.1</v>
      </c>
    </row>
    <row r="239" spans="1:7" ht="24.05" customHeight="1">
      <c r="A239" s="42" t="s">
        <v>179</v>
      </c>
      <c r="B239" s="40"/>
      <c r="C239" s="72" t="s">
        <v>265</v>
      </c>
      <c r="D239" s="40"/>
      <c r="E239" s="52">
        <f t="shared" ref="E239:G240" si="41">E240</f>
        <v>3100</v>
      </c>
      <c r="F239" s="52">
        <f t="shared" si="41"/>
        <v>2700</v>
      </c>
      <c r="G239" s="52">
        <f t="shared" si="41"/>
        <v>3722.3</v>
      </c>
    </row>
    <row r="240" spans="1:7" ht="50.25" customHeight="1">
      <c r="A240" s="42" t="s">
        <v>164</v>
      </c>
      <c r="B240" s="40"/>
      <c r="C240" s="28"/>
      <c r="D240" s="28" t="s">
        <v>165</v>
      </c>
      <c r="E240" s="52">
        <f t="shared" si="41"/>
        <v>3100</v>
      </c>
      <c r="F240" s="52">
        <f t="shared" si="41"/>
        <v>2700</v>
      </c>
      <c r="G240" s="52">
        <f t="shared" si="41"/>
        <v>3722.3</v>
      </c>
    </row>
    <row r="241" spans="1:7" ht="21.8" customHeight="1">
      <c r="A241" s="42" t="s">
        <v>166</v>
      </c>
      <c r="B241" s="40"/>
      <c r="C241" s="28"/>
      <c r="D241" s="40">
        <v>410</v>
      </c>
      <c r="E241" s="52">
        <v>3100</v>
      </c>
      <c r="F241" s="38">
        <v>2700</v>
      </c>
      <c r="G241" s="38">
        <v>3722.3</v>
      </c>
    </row>
    <row r="242" spans="1:7" ht="53.2" customHeight="1">
      <c r="A242" s="42" t="s">
        <v>268</v>
      </c>
      <c r="B242" s="28"/>
      <c r="C242" s="72" t="s">
        <v>308</v>
      </c>
      <c r="D242" s="40"/>
      <c r="E242" s="52">
        <f>E243+E245</f>
        <v>68036</v>
      </c>
      <c r="F242" s="52">
        <f>F243+F245</f>
        <v>70145.7</v>
      </c>
      <c r="G242" s="52">
        <f>G243+G245</f>
        <v>69609</v>
      </c>
    </row>
    <row r="243" spans="1:7" ht="36" customHeight="1">
      <c r="A243" s="42" t="s">
        <v>110</v>
      </c>
      <c r="B243" s="28"/>
      <c r="C243" s="28"/>
      <c r="D243" s="28" t="s">
        <v>113</v>
      </c>
      <c r="E243" s="52">
        <f>E244</f>
        <v>75</v>
      </c>
      <c r="F243" s="52">
        <f>F244</f>
        <v>80</v>
      </c>
      <c r="G243" s="52">
        <f>G244</f>
        <v>85</v>
      </c>
    </row>
    <row r="244" spans="1:7" ht="33.049999999999997" customHeight="1">
      <c r="A244" s="42" t="s">
        <v>111</v>
      </c>
      <c r="B244" s="28"/>
      <c r="C244" s="28"/>
      <c r="D244" s="28" t="s">
        <v>112</v>
      </c>
      <c r="E244" s="52">
        <v>75</v>
      </c>
      <c r="F244" s="38">
        <v>80</v>
      </c>
      <c r="G244" s="38">
        <v>85</v>
      </c>
    </row>
    <row r="245" spans="1:7" ht="33.049999999999997" customHeight="1">
      <c r="A245" s="42" t="s">
        <v>154</v>
      </c>
      <c r="B245" s="34"/>
      <c r="C245" s="28"/>
      <c r="D245" s="28" t="s">
        <v>155</v>
      </c>
      <c r="E245" s="52">
        <f>E246</f>
        <v>67961</v>
      </c>
      <c r="F245" s="52">
        <f>F246</f>
        <v>70065.7</v>
      </c>
      <c r="G245" s="52">
        <f>G246</f>
        <v>69524</v>
      </c>
    </row>
    <row r="246" spans="1:7" ht="21.8" customHeight="1">
      <c r="A246" s="42" t="s">
        <v>158</v>
      </c>
      <c r="B246" s="28"/>
      <c r="C246" s="28"/>
      <c r="D246" s="28" t="s">
        <v>159</v>
      </c>
      <c r="E246" s="52">
        <v>67961</v>
      </c>
      <c r="F246" s="38">
        <v>70065.7</v>
      </c>
      <c r="G246" s="38">
        <v>69524</v>
      </c>
    </row>
    <row r="247" spans="1:7" ht="36" customHeight="1">
      <c r="A247" s="42" t="s">
        <v>216</v>
      </c>
      <c r="B247" s="28"/>
      <c r="C247" s="72" t="s">
        <v>266</v>
      </c>
      <c r="D247" s="28"/>
      <c r="E247" s="52">
        <f t="shared" ref="E247:G248" si="42">E248</f>
        <v>72204</v>
      </c>
      <c r="F247" s="52">
        <f t="shared" si="42"/>
        <v>74132</v>
      </c>
      <c r="G247" s="52">
        <f t="shared" si="42"/>
        <v>76437</v>
      </c>
    </row>
    <row r="248" spans="1:7" ht="33.75" customHeight="1">
      <c r="A248" s="42" t="s">
        <v>154</v>
      </c>
      <c r="B248" s="34"/>
      <c r="C248" s="28"/>
      <c r="D248" s="28" t="s">
        <v>155</v>
      </c>
      <c r="E248" s="52">
        <f t="shared" si="42"/>
        <v>72204</v>
      </c>
      <c r="F248" s="52">
        <f t="shared" si="42"/>
        <v>74132</v>
      </c>
      <c r="G248" s="52">
        <f t="shared" si="42"/>
        <v>76437</v>
      </c>
    </row>
    <row r="249" spans="1:7" ht="18.8" customHeight="1">
      <c r="A249" s="42" t="s">
        <v>156</v>
      </c>
      <c r="B249" s="28"/>
      <c r="C249" s="28"/>
      <c r="D249" s="28" t="s">
        <v>157</v>
      </c>
      <c r="E249" s="52">
        <v>72204</v>
      </c>
      <c r="F249" s="38">
        <v>74132</v>
      </c>
      <c r="G249" s="38">
        <v>76437</v>
      </c>
    </row>
    <row r="250" spans="1:7" ht="35.200000000000003" customHeight="1">
      <c r="A250" s="42" t="s">
        <v>188</v>
      </c>
      <c r="B250" s="28" t="s">
        <v>63</v>
      </c>
      <c r="C250" s="61" t="s">
        <v>305</v>
      </c>
      <c r="D250" s="28"/>
      <c r="E250" s="38">
        <f t="shared" ref="E250:G251" si="43">E251</f>
        <v>45977</v>
      </c>
      <c r="F250" s="38">
        <f t="shared" si="43"/>
        <v>46685</v>
      </c>
      <c r="G250" s="38">
        <f t="shared" si="43"/>
        <v>47245</v>
      </c>
    </row>
    <row r="251" spans="1:7" ht="19.5" customHeight="1">
      <c r="A251" s="42" t="s">
        <v>154</v>
      </c>
      <c r="B251" s="34"/>
      <c r="C251" s="61"/>
      <c r="D251" s="28" t="s">
        <v>155</v>
      </c>
      <c r="E251" s="38">
        <f t="shared" si="43"/>
        <v>45977</v>
      </c>
      <c r="F251" s="38">
        <f t="shared" si="43"/>
        <v>46685</v>
      </c>
      <c r="G251" s="38">
        <f t="shared" si="43"/>
        <v>47245</v>
      </c>
    </row>
    <row r="252" spans="1:7" ht="19.5" customHeight="1">
      <c r="A252" s="42" t="s">
        <v>156</v>
      </c>
      <c r="B252" s="28"/>
      <c r="C252" s="28"/>
      <c r="D252" s="28" t="s">
        <v>157</v>
      </c>
      <c r="E252" s="38">
        <v>45977</v>
      </c>
      <c r="F252" s="38">
        <v>46685</v>
      </c>
      <c r="G252" s="38">
        <v>47245</v>
      </c>
    </row>
    <row r="253" spans="1:7" ht="34.549999999999997" customHeight="1">
      <c r="A253" s="42" t="s">
        <v>185</v>
      </c>
      <c r="B253" s="28" t="s">
        <v>186</v>
      </c>
      <c r="C253" s="28"/>
      <c r="D253" s="28"/>
      <c r="E253" s="36">
        <f t="shared" ref="E253:G255" si="44">E254</f>
        <v>400</v>
      </c>
      <c r="F253" s="36">
        <f t="shared" si="44"/>
        <v>400</v>
      </c>
      <c r="G253" s="36">
        <f t="shared" si="44"/>
        <v>400</v>
      </c>
    </row>
    <row r="254" spans="1:7" ht="22.7" customHeight="1">
      <c r="A254" s="42" t="s">
        <v>187</v>
      </c>
      <c r="B254" s="28"/>
      <c r="C254" s="28" t="s">
        <v>267</v>
      </c>
      <c r="D254" s="28"/>
      <c r="E254" s="38">
        <f t="shared" si="44"/>
        <v>400</v>
      </c>
      <c r="F254" s="38">
        <f t="shared" si="44"/>
        <v>400</v>
      </c>
      <c r="G254" s="38">
        <f t="shared" si="44"/>
        <v>400</v>
      </c>
    </row>
    <row r="255" spans="1:7" ht="78.05" customHeight="1">
      <c r="A255" s="33" t="s">
        <v>108</v>
      </c>
      <c r="B255" s="37"/>
      <c r="C255" s="28" t="s">
        <v>267</v>
      </c>
      <c r="D255" s="28" t="s">
        <v>106</v>
      </c>
      <c r="E255" s="38">
        <f t="shared" si="44"/>
        <v>400</v>
      </c>
      <c r="F255" s="38">
        <f t="shared" si="44"/>
        <v>400</v>
      </c>
      <c r="G255" s="38">
        <f t="shared" si="44"/>
        <v>400</v>
      </c>
    </row>
    <row r="256" spans="1:7" ht="32.25" customHeight="1">
      <c r="A256" s="33" t="s">
        <v>109</v>
      </c>
      <c r="B256" s="37"/>
      <c r="C256" s="28"/>
      <c r="D256" s="28" t="s">
        <v>107</v>
      </c>
      <c r="E256" s="38">
        <v>400</v>
      </c>
      <c r="F256" s="38">
        <v>400</v>
      </c>
      <c r="G256" s="38">
        <v>400</v>
      </c>
    </row>
    <row r="257" spans="1:7" ht="19.5" customHeight="1">
      <c r="A257" s="42" t="s">
        <v>64</v>
      </c>
      <c r="B257" s="28" t="s">
        <v>65</v>
      </c>
      <c r="C257" s="28"/>
      <c r="D257" s="40"/>
      <c r="E257" s="53">
        <f>E258+E267+E270</f>
        <v>20603</v>
      </c>
      <c r="F257" s="53">
        <f t="shared" ref="F257:G257" si="45">F258+F267+F270</f>
        <v>20732</v>
      </c>
      <c r="G257" s="53">
        <f t="shared" si="45"/>
        <v>20824</v>
      </c>
    </row>
    <row r="258" spans="1:7" ht="34.549999999999997" customHeight="1">
      <c r="A258" s="42" t="s">
        <v>153</v>
      </c>
      <c r="B258" s="40"/>
      <c r="C258" s="72" t="s">
        <v>307</v>
      </c>
      <c r="D258" s="40"/>
      <c r="E258" s="52">
        <f t="shared" ref="E258:G259" si="46">E259</f>
        <v>5424</v>
      </c>
      <c r="F258" s="52">
        <f t="shared" si="46"/>
        <v>5757</v>
      </c>
      <c r="G258" s="52">
        <f t="shared" si="46"/>
        <v>6110</v>
      </c>
    </row>
    <row r="259" spans="1:7" ht="50.25" customHeight="1">
      <c r="A259" s="42" t="s">
        <v>269</v>
      </c>
      <c r="B259" s="40"/>
      <c r="C259" s="46" t="s">
        <v>308</v>
      </c>
      <c r="D259" s="28"/>
      <c r="E259" s="52">
        <f t="shared" si="46"/>
        <v>5424</v>
      </c>
      <c r="F259" s="52">
        <f t="shared" si="46"/>
        <v>5757</v>
      </c>
      <c r="G259" s="52">
        <f t="shared" si="46"/>
        <v>6110</v>
      </c>
    </row>
    <row r="260" spans="1:7" ht="33.049999999999997" customHeight="1">
      <c r="A260" s="42" t="s">
        <v>180</v>
      </c>
      <c r="B260" s="40"/>
      <c r="C260" s="46" t="s">
        <v>306</v>
      </c>
      <c r="D260" s="40"/>
      <c r="E260" s="52">
        <f>E261+E263+E265</f>
        <v>5424</v>
      </c>
      <c r="F260" s="52">
        <f>F261+F263+F265</f>
        <v>5757</v>
      </c>
      <c r="G260" s="52">
        <f>G261+G263+G265</f>
        <v>6110</v>
      </c>
    </row>
    <row r="261" spans="1:7" ht="33.049999999999997" customHeight="1">
      <c r="A261" s="42" t="s">
        <v>110</v>
      </c>
      <c r="B261" s="40"/>
      <c r="C261" s="63"/>
      <c r="D261" s="28" t="s">
        <v>113</v>
      </c>
      <c r="E261" s="52">
        <f>E262</f>
        <v>1753.5</v>
      </c>
      <c r="F261" s="52">
        <f>F262</f>
        <v>1858.5</v>
      </c>
      <c r="G261" s="52">
        <f>G262</f>
        <v>1968.5</v>
      </c>
    </row>
    <row r="262" spans="1:7" ht="36" customHeight="1">
      <c r="A262" s="42" t="s">
        <v>111</v>
      </c>
      <c r="B262" s="40"/>
      <c r="C262" s="28"/>
      <c r="D262" s="28" t="s">
        <v>112</v>
      </c>
      <c r="E262" s="38">
        <v>1753.5</v>
      </c>
      <c r="F262" s="38">
        <v>1858.5</v>
      </c>
      <c r="G262" s="38">
        <v>1968.5</v>
      </c>
    </row>
    <row r="263" spans="1:7" ht="22.7" customHeight="1">
      <c r="A263" s="42" t="s">
        <v>138</v>
      </c>
      <c r="B263" s="40"/>
      <c r="C263" s="63"/>
      <c r="D263" s="28" t="s">
        <v>139</v>
      </c>
      <c r="E263" s="52">
        <f>E264</f>
        <v>541</v>
      </c>
      <c r="F263" s="52">
        <f>F264</f>
        <v>541</v>
      </c>
      <c r="G263" s="52">
        <f>G264</f>
        <v>541</v>
      </c>
    </row>
    <row r="264" spans="1:7" ht="44.2" customHeight="1">
      <c r="A264" s="42" t="s">
        <v>140</v>
      </c>
      <c r="B264" s="28"/>
      <c r="C264" s="28"/>
      <c r="D264" s="28" t="s">
        <v>141</v>
      </c>
      <c r="E264" s="38">
        <v>541</v>
      </c>
      <c r="F264" s="38">
        <v>541</v>
      </c>
      <c r="G264" s="38">
        <v>541</v>
      </c>
    </row>
    <row r="265" spans="1:7" ht="29.95" customHeight="1">
      <c r="A265" s="42" t="s">
        <v>154</v>
      </c>
      <c r="B265" s="34"/>
      <c r="C265" s="63"/>
      <c r="D265" s="28" t="s">
        <v>155</v>
      </c>
      <c r="E265" s="52">
        <f>E266</f>
        <v>3129.5</v>
      </c>
      <c r="F265" s="52">
        <f>F266</f>
        <v>3357.5</v>
      </c>
      <c r="G265" s="52">
        <f>G266</f>
        <v>3600.5</v>
      </c>
    </row>
    <row r="266" spans="1:7" ht="19.5" customHeight="1">
      <c r="A266" s="42" t="s">
        <v>156</v>
      </c>
      <c r="B266" s="28"/>
      <c r="C266" s="28"/>
      <c r="D266" s="28" t="s">
        <v>157</v>
      </c>
      <c r="E266" s="52">
        <v>3129.5</v>
      </c>
      <c r="F266" s="38">
        <v>3357.5</v>
      </c>
      <c r="G266" s="38">
        <v>3600.5</v>
      </c>
    </row>
    <row r="267" spans="1:7" ht="27.4" customHeight="1">
      <c r="A267" s="33" t="s">
        <v>212</v>
      </c>
      <c r="B267" s="37"/>
      <c r="C267" s="62" t="s">
        <v>274</v>
      </c>
      <c r="D267" s="62"/>
      <c r="E267" s="38">
        <f t="shared" ref="E267:G268" si="47">E268</f>
        <v>1240</v>
      </c>
      <c r="F267" s="38">
        <f t="shared" si="47"/>
        <v>775</v>
      </c>
      <c r="G267" s="38">
        <f t="shared" si="47"/>
        <v>775</v>
      </c>
    </row>
    <row r="268" spans="1:7" ht="19.5" customHeight="1">
      <c r="A268" s="33" t="s">
        <v>154</v>
      </c>
      <c r="B268" s="37"/>
      <c r="C268" s="62"/>
      <c r="D268" s="62" t="s">
        <v>155</v>
      </c>
      <c r="E268" s="38">
        <f t="shared" si="47"/>
        <v>1240</v>
      </c>
      <c r="F268" s="38">
        <f t="shared" si="47"/>
        <v>775</v>
      </c>
      <c r="G268" s="38">
        <f t="shared" si="47"/>
        <v>775</v>
      </c>
    </row>
    <row r="269" spans="1:7" ht="19.5" customHeight="1">
      <c r="A269" s="33" t="s">
        <v>156</v>
      </c>
      <c r="B269" s="37"/>
      <c r="C269" s="62"/>
      <c r="D269" s="62" t="s">
        <v>157</v>
      </c>
      <c r="E269" s="38">
        <v>1240</v>
      </c>
      <c r="F269" s="38">
        <v>775</v>
      </c>
      <c r="G269" s="38">
        <v>775</v>
      </c>
    </row>
    <row r="270" spans="1:7" ht="33.75" customHeight="1">
      <c r="A270" s="42" t="s">
        <v>216</v>
      </c>
      <c r="B270" s="28"/>
      <c r="C270" s="72" t="s">
        <v>266</v>
      </c>
      <c r="D270" s="28"/>
      <c r="E270" s="52">
        <f t="shared" ref="E270:G271" si="48">E271</f>
        <v>13939</v>
      </c>
      <c r="F270" s="52">
        <f t="shared" si="48"/>
        <v>14200</v>
      </c>
      <c r="G270" s="52">
        <f t="shared" si="48"/>
        <v>13939</v>
      </c>
    </row>
    <row r="271" spans="1:7" ht="33.049999999999997" customHeight="1">
      <c r="A271" s="42" t="s">
        <v>154</v>
      </c>
      <c r="B271" s="34"/>
      <c r="C271" s="28"/>
      <c r="D271" s="28" t="s">
        <v>155</v>
      </c>
      <c r="E271" s="52">
        <f t="shared" si="48"/>
        <v>13939</v>
      </c>
      <c r="F271" s="52">
        <f t="shared" si="48"/>
        <v>14200</v>
      </c>
      <c r="G271" s="52">
        <f t="shared" si="48"/>
        <v>13939</v>
      </c>
    </row>
    <row r="272" spans="1:7" ht="19.5" customHeight="1">
      <c r="A272" s="42" t="s">
        <v>156</v>
      </c>
      <c r="B272" s="28"/>
      <c r="C272" s="28"/>
      <c r="D272" s="28" t="s">
        <v>157</v>
      </c>
      <c r="E272" s="52">
        <v>13939</v>
      </c>
      <c r="F272" s="38">
        <v>14200</v>
      </c>
      <c r="G272" s="38">
        <v>13939</v>
      </c>
    </row>
    <row r="273" spans="1:7" ht="19.5" customHeight="1">
      <c r="A273" s="42" t="s">
        <v>181</v>
      </c>
      <c r="B273" s="28" t="s">
        <v>182</v>
      </c>
      <c r="C273" s="28"/>
      <c r="D273" s="28"/>
      <c r="E273" s="53">
        <f>E274+E279+E286+E291</f>
        <v>63885.9</v>
      </c>
      <c r="F273" s="53">
        <f t="shared" ref="F273:G273" si="49">F274+F279+F286+F291</f>
        <v>64580.200000000004</v>
      </c>
      <c r="G273" s="53">
        <f t="shared" si="49"/>
        <v>65661.2</v>
      </c>
    </row>
    <row r="274" spans="1:7" ht="16.55" customHeight="1">
      <c r="A274" s="42" t="s">
        <v>9</v>
      </c>
      <c r="B274" s="28"/>
      <c r="C274" s="72" t="s">
        <v>272</v>
      </c>
      <c r="D274" s="40"/>
      <c r="E274" s="52">
        <f>E275+E277</f>
        <v>18484</v>
      </c>
      <c r="F274" s="52">
        <f t="shared" ref="F274:G274" si="50">F275+F277</f>
        <v>18684.7</v>
      </c>
      <c r="G274" s="52">
        <f t="shared" si="50"/>
        <v>18988.599999999999</v>
      </c>
    </row>
    <row r="275" spans="1:7" ht="75.25">
      <c r="A275" s="33" t="s">
        <v>108</v>
      </c>
      <c r="B275" s="37"/>
      <c r="C275" s="28"/>
      <c r="D275" s="28" t="s">
        <v>106</v>
      </c>
      <c r="E275" s="38">
        <f>E276</f>
        <v>16258</v>
      </c>
      <c r="F275" s="38">
        <f>F276</f>
        <v>16325.1</v>
      </c>
      <c r="G275" s="38">
        <f>G276</f>
        <v>16487.599999999999</v>
      </c>
    </row>
    <row r="276" spans="1:7" ht="29.3" customHeight="1">
      <c r="A276" s="33" t="s">
        <v>109</v>
      </c>
      <c r="B276" s="37"/>
      <c r="C276" s="28"/>
      <c r="D276" s="28" t="s">
        <v>107</v>
      </c>
      <c r="E276" s="38">
        <v>16258</v>
      </c>
      <c r="F276" s="38">
        <v>16325.1</v>
      </c>
      <c r="G276" s="38">
        <v>16487.599999999999</v>
      </c>
    </row>
    <row r="277" spans="1:7" ht="29.3" customHeight="1">
      <c r="A277" s="33" t="s">
        <v>110</v>
      </c>
      <c r="B277" s="37"/>
      <c r="C277" s="28"/>
      <c r="D277" s="28" t="s">
        <v>113</v>
      </c>
      <c r="E277" s="38">
        <f>E278</f>
        <v>2226</v>
      </c>
      <c r="F277" s="38">
        <f>F278</f>
        <v>2359.6</v>
      </c>
      <c r="G277" s="38">
        <f>G278</f>
        <v>2501</v>
      </c>
    </row>
    <row r="278" spans="1:7" ht="29.95" customHeight="1">
      <c r="A278" s="33" t="s">
        <v>111</v>
      </c>
      <c r="B278" s="37"/>
      <c r="C278" s="28"/>
      <c r="D278" s="28" t="s">
        <v>112</v>
      </c>
      <c r="E278" s="38">
        <v>2226</v>
      </c>
      <c r="F278" s="38">
        <v>2359.6</v>
      </c>
      <c r="G278" s="38">
        <v>2501</v>
      </c>
    </row>
    <row r="279" spans="1:7" ht="29.95" customHeight="1">
      <c r="A279" s="42" t="s">
        <v>153</v>
      </c>
      <c r="B279" s="40"/>
      <c r="C279" s="72" t="s">
        <v>307</v>
      </c>
      <c r="D279" s="28"/>
      <c r="E279" s="38">
        <f>E280+E283</f>
        <v>9098.9</v>
      </c>
      <c r="F279" s="38">
        <f t="shared" ref="F279:G279" si="51">F280+F283</f>
        <v>9034.6</v>
      </c>
      <c r="G279" s="38">
        <f t="shared" si="51"/>
        <v>9135.2000000000007</v>
      </c>
    </row>
    <row r="280" spans="1:7" ht="29.95" customHeight="1">
      <c r="A280" s="42" t="s">
        <v>168</v>
      </c>
      <c r="B280" s="40"/>
      <c r="C280" s="72" t="s">
        <v>259</v>
      </c>
      <c r="D280" s="28"/>
      <c r="E280" s="38">
        <f t="shared" ref="E280:G281" si="52">E281</f>
        <v>8705.2999999999993</v>
      </c>
      <c r="F280" s="38">
        <f t="shared" si="52"/>
        <v>8789.1</v>
      </c>
      <c r="G280" s="38">
        <f t="shared" si="52"/>
        <v>8880.5</v>
      </c>
    </row>
    <row r="281" spans="1:7" ht="29.95" customHeight="1">
      <c r="A281" s="42" t="s">
        <v>154</v>
      </c>
      <c r="B281" s="34"/>
      <c r="C281" s="72"/>
      <c r="D281" s="28" t="s">
        <v>155</v>
      </c>
      <c r="E281" s="38">
        <f t="shared" si="52"/>
        <v>8705.2999999999993</v>
      </c>
      <c r="F281" s="38">
        <f t="shared" si="52"/>
        <v>8789.1</v>
      </c>
      <c r="G281" s="38">
        <f t="shared" si="52"/>
        <v>8880.5</v>
      </c>
    </row>
    <row r="282" spans="1:7" ht="26.2" customHeight="1">
      <c r="A282" s="42" t="s">
        <v>156</v>
      </c>
      <c r="B282" s="28"/>
      <c r="C282" s="72"/>
      <c r="D282" s="28" t="s">
        <v>157</v>
      </c>
      <c r="E282" s="38">
        <v>8705.2999999999993</v>
      </c>
      <c r="F282" s="38">
        <v>8789.1</v>
      </c>
      <c r="G282" s="38">
        <v>8880.5</v>
      </c>
    </row>
    <row r="283" spans="1:7" ht="65.95" customHeight="1">
      <c r="A283" s="42" t="s">
        <v>214</v>
      </c>
      <c r="B283" s="28"/>
      <c r="C283" s="72" t="s">
        <v>325</v>
      </c>
      <c r="D283" s="28"/>
      <c r="E283" s="38">
        <f t="shared" ref="E283:G284" si="53">E284</f>
        <v>393.6</v>
      </c>
      <c r="F283" s="38">
        <f t="shared" si="53"/>
        <v>245.5</v>
      </c>
      <c r="G283" s="38">
        <f t="shared" si="53"/>
        <v>254.7</v>
      </c>
    </row>
    <row r="284" spans="1:7" ht="35.200000000000003" customHeight="1">
      <c r="A284" s="42" t="s">
        <v>154</v>
      </c>
      <c r="B284" s="34"/>
      <c r="C284" s="28"/>
      <c r="D284" s="28" t="s">
        <v>155</v>
      </c>
      <c r="E284" s="38">
        <f t="shared" si="53"/>
        <v>393.6</v>
      </c>
      <c r="F284" s="38">
        <f t="shared" si="53"/>
        <v>245.5</v>
      </c>
      <c r="G284" s="38">
        <f t="shared" si="53"/>
        <v>254.7</v>
      </c>
    </row>
    <row r="285" spans="1:7" ht="29.95" customHeight="1">
      <c r="A285" s="42" t="s">
        <v>156</v>
      </c>
      <c r="B285" s="28"/>
      <c r="C285" s="28"/>
      <c r="D285" s="28" t="s">
        <v>157</v>
      </c>
      <c r="E285" s="38">
        <v>393.6</v>
      </c>
      <c r="F285" s="38">
        <v>245.5</v>
      </c>
      <c r="G285" s="38">
        <v>254.7</v>
      </c>
    </row>
    <row r="286" spans="1:7" ht="36" customHeight="1">
      <c r="A286" s="33" t="s">
        <v>184</v>
      </c>
      <c r="B286" s="37"/>
      <c r="C286" s="99" t="s">
        <v>273</v>
      </c>
      <c r="D286" s="28"/>
      <c r="E286" s="38">
        <f>E287+E289</f>
        <v>34643</v>
      </c>
      <c r="F286" s="38">
        <f>F287+F289</f>
        <v>35200.9</v>
      </c>
      <c r="G286" s="38">
        <f>G287+G289</f>
        <v>35777.4</v>
      </c>
    </row>
    <row r="287" spans="1:7" ht="75.25">
      <c r="A287" s="33" t="s">
        <v>108</v>
      </c>
      <c r="B287" s="37"/>
      <c r="C287" s="28"/>
      <c r="D287" s="28" t="s">
        <v>106</v>
      </c>
      <c r="E287" s="38">
        <f>E288</f>
        <v>33219</v>
      </c>
      <c r="F287" s="38">
        <f>F288</f>
        <v>33718.5</v>
      </c>
      <c r="G287" s="38">
        <f>G288</f>
        <v>34234.300000000003</v>
      </c>
    </row>
    <row r="288" spans="1:7" ht="33.200000000000003" customHeight="1">
      <c r="A288" s="33" t="s">
        <v>109</v>
      </c>
      <c r="B288" s="37"/>
      <c r="C288" s="28"/>
      <c r="D288" s="28" t="s">
        <v>107</v>
      </c>
      <c r="E288" s="38">
        <v>33219</v>
      </c>
      <c r="F288" s="38">
        <v>33718.5</v>
      </c>
      <c r="G288" s="38">
        <v>34234.300000000003</v>
      </c>
    </row>
    <row r="289" spans="1:7" ht="33.200000000000003" customHeight="1">
      <c r="A289" s="33" t="s">
        <v>110</v>
      </c>
      <c r="B289" s="37"/>
      <c r="C289" s="28"/>
      <c r="D289" s="28" t="s">
        <v>113</v>
      </c>
      <c r="E289" s="38">
        <f>E290</f>
        <v>1424</v>
      </c>
      <c r="F289" s="38">
        <f>F290</f>
        <v>1482.4</v>
      </c>
      <c r="G289" s="38">
        <f>G290</f>
        <v>1543.1</v>
      </c>
    </row>
    <row r="290" spans="1:7" ht="33.200000000000003" customHeight="1">
      <c r="A290" s="33" t="s">
        <v>111</v>
      </c>
      <c r="B290" s="37"/>
      <c r="C290" s="28"/>
      <c r="D290" s="28" t="s">
        <v>112</v>
      </c>
      <c r="E290" s="38">
        <v>1424</v>
      </c>
      <c r="F290" s="38">
        <v>1482.4</v>
      </c>
      <c r="G290" s="38">
        <v>1543.1</v>
      </c>
    </row>
    <row r="291" spans="1:7" ht="35.200000000000003" customHeight="1">
      <c r="A291" s="42" t="s">
        <v>212</v>
      </c>
      <c r="B291" s="28"/>
      <c r="C291" s="72" t="s">
        <v>274</v>
      </c>
      <c r="D291" s="28"/>
      <c r="E291" s="38">
        <f t="shared" ref="E291:G292" si="54">E292</f>
        <v>1660</v>
      </c>
      <c r="F291" s="38">
        <f t="shared" si="54"/>
        <v>1660</v>
      </c>
      <c r="G291" s="38">
        <f t="shared" si="54"/>
        <v>1760</v>
      </c>
    </row>
    <row r="292" spans="1:7" ht="36.799999999999997" customHeight="1">
      <c r="A292" s="42" t="s">
        <v>154</v>
      </c>
      <c r="B292" s="28"/>
      <c r="C292" s="72"/>
      <c r="D292" s="28" t="s">
        <v>155</v>
      </c>
      <c r="E292" s="38">
        <f t="shared" si="54"/>
        <v>1660</v>
      </c>
      <c r="F292" s="38">
        <f t="shared" si="54"/>
        <v>1660</v>
      </c>
      <c r="G292" s="38">
        <f t="shared" si="54"/>
        <v>1760</v>
      </c>
    </row>
    <row r="293" spans="1:7" ht="24.75" customHeight="1">
      <c r="A293" s="42" t="s">
        <v>156</v>
      </c>
      <c r="B293" s="28"/>
      <c r="C293" s="28"/>
      <c r="D293" s="28" t="s">
        <v>157</v>
      </c>
      <c r="E293" s="38">
        <v>1660</v>
      </c>
      <c r="F293" s="38">
        <v>1660</v>
      </c>
      <c r="G293" s="38">
        <v>1760</v>
      </c>
    </row>
    <row r="294" spans="1:7" s="8" customFormat="1" ht="21.8" customHeight="1">
      <c r="A294" s="29" t="s">
        <v>189</v>
      </c>
      <c r="B294" s="30" t="s">
        <v>66</v>
      </c>
      <c r="C294" s="31"/>
      <c r="D294" s="31"/>
      <c r="E294" s="32">
        <f>E295+E307</f>
        <v>92708.5</v>
      </c>
      <c r="F294" s="32">
        <f>F295+F307</f>
        <v>94852.1</v>
      </c>
      <c r="G294" s="32">
        <f>G295+G307</f>
        <v>98866.5</v>
      </c>
    </row>
    <row r="295" spans="1:7" ht="15.75" customHeight="1">
      <c r="A295" s="33" t="s">
        <v>67</v>
      </c>
      <c r="B295" s="34" t="s">
        <v>68</v>
      </c>
      <c r="C295" s="35"/>
      <c r="D295" s="35"/>
      <c r="E295" s="36">
        <f>E296+E300+E303</f>
        <v>69433</v>
      </c>
      <c r="F295" s="36">
        <f t="shared" ref="F295:G295" si="55">F296+F300+F303</f>
        <v>70832</v>
      </c>
      <c r="G295" s="36">
        <f t="shared" si="55"/>
        <v>74057</v>
      </c>
    </row>
    <row r="296" spans="1:7" ht="35.200000000000003" customHeight="1">
      <c r="A296" s="33" t="s">
        <v>190</v>
      </c>
      <c r="B296" s="28"/>
      <c r="C296" s="40" t="s">
        <v>305</v>
      </c>
      <c r="D296" s="40"/>
      <c r="E296" s="38">
        <f>E297</f>
        <v>68813</v>
      </c>
      <c r="F296" s="38">
        <f t="shared" ref="F296:G296" si="56">F297</f>
        <v>70441</v>
      </c>
      <c r="G296" s="38">
        <f t="shared" si="56"/>
        <v>73644</v>
      </c>
    </row>
    <row r="297" spans="1:7" ht="35.200000000000003" customHeight="1">
      <c r="A297" s="42" t="s">
        <v>154</v>
      </c>
      <c r="B297" s="34"/>
      <c r="C297" s="61"/>
      <c r="D297" s="28" t="s">
        <v>155</v>
      </c>
      <c r="E297" s="38">
        <f>E298+E299</f>
        <v>68813</v>
      </c>
      <c r="F297" s="38">
        <f>F298+F299</f>
        <v>70441</v>
      </c>
      <c r="G297" s="38">
        <f>G298+G299</f>
        <v>73644</v>
      </c>
    </row>
    <row r="298" spans="1:7" ht="19.5" customHeight="1">
      <c r="A298" s="42" t="s">
        <v>156</v>
      </c>
      <c r="B298" s="28"/>
      <c r="C298" s="28"/>
      <c r="D298" s="28" t="s">
        <v>157</v>
      </c>
      <c r="E298" s="38">
        <v>58388</v>
      </c>
      <c r="F298" s="38">
        <v>59391</v>
      </c>
      <c r="G298" s="38">
        <v>61934</v>
      </c>
    </row>
    <row r="299" spans="1:7" ht="20.95" customHeight="1">
      <c r="A299" s="42" t="s">
        <v>158</v>
      </c>
      <c r="B299" s="28"/>
      <c r="C299" s="28"/>
      <c r="D299" s="28" t="s">
        <v>159</v>
      </c>
      <c r="E299" s="38">
        <v>10425</v>
      </c>
      <c r="F299" s="38">
        <v>11050</v>
      </c>
      <c r="G299" s="38">
        <v>11710</v>
      </c>
    </row>
    <row r="300" spans="1:7" ht="30.1">
      <c r="A300" s="33" t="s">
        <v>212</v>
      </c>
      <c r="B300" s="37"/>
      <c r="C300" s="28" t="s">
        <v>274</v>
      </c>
      <c r="D300" s="28"/>
      <c r="E300" s="38">
        <f t="shared" ref="E300:G301" si="57">E301</f>
        <v>250</v>
      </c>
      <c r="F300" s="38">
        <f t="shared" si="57"/>
        <v>0</v>
      </c>
      <c r="G300" s="38">
        <f t="shared" si="57"/>
        <v>0</v>
      </c>
    </row>
    <row r="301" spans="1:7" ht="20.95" customHeight="1">
      <c r="A301" s="33" t="s">
        <v>154</v>
      </c>
      <c r="B301" s="37"/>
      <c r="C301" s="28"/>
      <c r="D301" s="28" t="s">
        <v>155</v>
      </c>
      <c r="E301" s="38">
        <f t="shared" si="57"/>
        <v>250</v>
      </c>
      <c r="F301" s="38">
        <f t="shared" si="57"/>
        <v>0</v>
      </c>
      <c r="G301" s="38">
        <f t="shared" si="57"/>
        <v>0</v>
      </c>
    </row>
    <row r="302" spans="1:7" ht="20.95" customHeight="1">
      <c r="A302" s="33" t="s">
        <v>156</v>
      </c>
      <c r="B302" s="37"/>
      <c r="C302" s="28"/>
      <c r="D302" s="28" t="s">
        <v>157</v>
      </c>
      <c r="E302" s="38">
        <v>250</v>
      </c>
      <c r="F302" s="38"/>
      <c r="G302" s="38"/>
    </row>
    <row r="303" spans="1:7">
      <c r="A303" s="100" t="s">
        <v>322</v>
      </c>
      <c r="B303" s="101"/>
      <c r="C303" s="47" t="s">
        <v>238</v>
      </c>
      <c r="D303" s="40"/>
      <c r="E303" s="38">
        <f t="shared" ref="E303:G305" si="58">E304</f>
        <v>370</v>
      </c>
      <c r="F303" s="38">
        <f t="shared" si="58"/>
        <v>391</v>
      </c>
      <c r="G303" s="38">
        <f t="shared" si="58"/>
        <v>413</v>
      </c>
    </row>
    <row r="304" spans="1:7" ht="36" customHeight="1">
      <c r="A304" s="100" t="s">
        <v>69</v>
      </c>
      <c r="B304" s="101"/>
      <c r="C304" s="47" t="s">
        <v>271</v>
      </c>
      <c r="D304" s="40"/>
      <c r="E304" s="38">
        <f t="shared" si="58"/>
        <v>370</v>
      </c>
      <c r="F304" s="38">
        <f t="shared" si="58"/>
        <v>391</v>
      </c>
      <c r="G304" s="38">
        <f t="shared" si="58"/>
        <v>413</v>
      </c>
    </row>
    <row r="305" spans="1:7" ht="33.75" customHeight="1">
      <c r="A305" s="33" t="s">
        <v>110</v>
      </c>
      <c r="B305" s="37"/>
      <c r="C305" s="50"/>
      <c r="D305" s="28" t="s">
        <v>113</v>
      </c>
      <c r="E305" s="38">
        <f t="shared" si="58"/>
        <v>370</v>
      </c>
      <c r="F305" s="38">
        <f t="shared" si="58"/>
        <v>391</v>
      </c>
      <c r="G305" s="38">
        <f t="shared" si="58"/>
        <v>413</v>
      </c>
    </row>
    <row r="306" spans="1:7" ht="33.049999999999997" customHeight="1">
      <c r="A306" s="33" t="s">
        <v>111</v>
      </c>
      <c r="B306" s="37"/>
      <c r="C306" s="28"/>
      <c r="D306" s="28" t="s">
        <v>112</v>
      </c>
      <c r="E306" s="38">
        <v>370</v>
      </c>
      <c r="F306" s="38">
        <v>391</v>
      </c>
      <c r="G306" s="38">
        <v>413</v>
      </c>
    </row>
    <row r="307" spans="1:7" ht="25.55" customHeight="1">
      <c r="A307" s="42" t="s">
        <v>70</v>
      </c>
      <c r="B307" s="28" t="s">
        <v>71</v>
      </c>
      <c r="C307" s="40"/>
      <c r="D307" s="40"/>
      <c r="E307" s="36">
        <f>E308+E313</f>
        <v>23275.5</v>
      </c>
      <c r="F307" s="36">
        <f>F308+F313</f>
        <v>24020.1</v>
      </c>
      <c r="G307" s="36">
        <f>G308+G313</f>
        <v>24809.5</v>
      </c>
    </row>
    <row r="308" spans="1:7" ht="21.8" customHeight="1">
      <c r="A308" s="42" t="s">
        <v>9</v>
      </c>
      <c r="B308" s="40"/>
      <c r="C308" s="28" t="s">
        <v>272</v>
      </c>
      <c r="D308" s="40"/>
      <c r="E308" s="38">
        <f>E309+E311</f>
        <v>11958.8</v>
      </c>
      <c r="F308" s="38">
        <f>F309+F311</f>
        <v>12028.7</v>
      </c>
      <c r="G308" s="38">
        <f>G309+G311</f>
        <v>12103.5</v>
      </c>
    </row>
    <row r="309" spans="1:7" ht="78.05" customHeight="1">
      <c r="A309" s="33" t="s">
        <v>108</v>
      </c>
      <c r="B309" s="37"/>
      <c r="C309" s="28"/>
      <c r="D309" s="28" t="s">
        <v>106</v>
      </c>
      <c r="E309" s="38">
        <f>E310</f>
        <v>11727</v>
      </c>
      <c r="F309" s="38">
        <f>F310</f>
        <v>11783</v>
      </c>
      <c r="G309" s="38">
        <f>G310</f>
        <v>11843</v>
      </c>
    </row>
    <row r="310" spans="1:7" ht="33.049999999999997" customHeight="1">
      <c r="A310" s="33" t="s">
        <v>109</v>
      </c>
      <c r="B310" s="37"/>
      <c r="C310" s="28"/>
      <c r="D310" s="28" t="s">
        <v>107</v>
      </c>
      <c r="E310" s="38">
        <v>11727</v>
      </c>
      <c r="F310" s="38">
        <v>11783</v>
      </c>
      <c r="G310" s="38">
        <v>11843</v>
      </c>
    </row>
    <row r="311" spans="1:7" ht="33.75" customHeight="1">
      <c r="A311" s="33" t="s">
        <v>110</v>
      </c>
      <c r="B311" s="37"/>
      <c r="C311" s="28"/>
      <c r="D311" s="28" t="s">
        <v>113</v>
      </c>
      <c r="E311" s="38">
        <v>231.8</v>
      </c>
      <c r="F311" s="38">
        <v>245.7</v>
      </c>
      <c r="G311" s="38">
        <v>260.5</v>
      </c>
    </row>
    <row r="312" spans="1:7" ht="33.75" customHeight="1">
      <c r="A312" s="33" t="s">
        <v>111</v>
      </c>
      <c r="B312" s="37"/>
      <c r="C312" s="28"/>
      <c r="D312" s="28" t="s">
        <v>112</v>
      </c>
      <c r="E312" s="38">
        <v>231.8</v>
      </c>
      <c r="F312" s="38">
        <v>553</v>
      </c>
      <c r="G312" s="38">
        <v>575</v>
      </c>
    </row>
    <row r="313" spans="1:7" ht="34.549999999999997" customHeight="1">
      <c r="A313" s="45" t="s">
        <v>183</v>
      </c>
      <c r="B313" s="47"/>
      <c r="C313" s="46" t="s">
        <v>273</v>
      </c>
      <c r="D313" s="47"/>
      <c r="E313" s="49">
        <f>E314+E316</f>
        <v>11316.7</v>
      </c>
      <c r="F313" s="49">
        <f>F314+F316</f>
        <v>11991.4</v>
      </c>
      <c r="G313" s="49">
        <f>G314+G316</f>
        <v>12706</v>
      </c>
    </row>
    <row r="314" spans="1:7" ht="78.05" customHeight="1">
      <c r="A314" s="100" t="s">
        <v>108</v>
      </c>
      <c r="B314" s="102"/>
      <c r="C314" s="46"/>
      <c r="D314" s="46" t="s">
        <v>106</v>
      </c>
      <c r="E314" s="49">
        <f>E315</f>
        <v>11089.7</v>
      </c>
      <c r="F314" s="49">
        <f>F315</f>
        <v>11755.1</v>
      </c>
      <c r="G314" s="49">
        <f>G315</f>
        <v>12460</v>
      </c>
    </row>
    <row r="315" spans="1:7" ht="38.299999999999997" customHeight="1">
      <c r="A315" s="100" t="s">
        <v>109</v>
      </c>
      <c r="B315" s="102"/>
      <c r="C315" s="46"/>
      <c r="D315" s="46" t="s">
        <v>107</v>
      </c>
      <c r="E315" s="49">
        <v>11089.7</v>
      </c>
      <c r="F315" s="49">
        <v>11755.1</v>
      </c>
      <c r="G315" s="49">
        <v>12460</v>
      </c>
    </row>
    <row r="316" spans="1:7" ht="30.8" customHeight="1">
      <c r="A316" s="33" t="s">
        <v>110</v>
      </c>
      <c r="B316" s="37"/>
      <c r="C316" s="28"/>
      <c r="D316" s="28" t="s">
        <v>113</v>
      </c>
      <c r="E316" s="38">
        <f>E317</f>
        <v>227</v>
      </c>
      <c r="F316" s="38">
        <f>F317</f>
        <v>236.3</v>
      </c>
      <c r="G316" s="38">
        <f>G317</f>
        <v>246</v>
      </c>
    </row>
    <row r="317" spans="1:7" ht="34.549999999999997" customHeight="1">
      <c r="A317" s="33" t="s">
        <v>111</v>
      </c>
      <c r="B317" s="37"/>
      <c r="C317" s="28"/>
      <c r="D317" s="28" t="s">
        <v>112</v>
      </c>
      <c r="E317" s="38">
        <v>227</v>
      </c>
      <c r="F317" s="38">
        <v>236.3</v>
      </c>
      <c r="G317" s="38">
        <v>246</v>
      </c>
    </row>
    <row r="318" spans="1:7" s="7" customFormat="1" ht="20.95" customHeight="1">
      <c r="A318" s="29" t="s">
        <v>72</v>
      </c>
      <c r="B318" s="30" t="s">
        <v>73</v>
      </c>
      <c r="C318" s="31"/>
      <c r="D318" s="31"/>
      <c r="E318" s="32">
        <f>E319+E347</f>
        <v>103686.9</v>
      </c>
      <c r="F318" s="32">
        <f>F319+F347</f>
        <v>104431.6</v>
      </c>
      <c r="G318" s="32">
        <f>G319+G347</f>
        <v>136114.90000000002</v>
      </c>
    </row>
    <row r="319" spans="1:7" ht="20.3" customHeight="1">
      <c r="A319" s="33" t="s">
        <v>74</v>
      </c>
      <c r="B319" s="34" t="s">
        <v>75</v>
      </c>
      <c r="C319" s="35"/>
      <c r="D319" s="35"/>
      <c r="E319" s="38">
        <v>95574</v>
      </c>
      <c r="F319" s="38">
        <v>96246</v>
      </c>
      <c r="G319" s="38">
        <v>127855.20000000001</v>
      </c>
    </row>
    <row r="320" spans="1:7" ht="38.950000000000003" customHeight="1">
      <c r="A320" s="42" t="s">
        <v>191</v>
      </c>
      <c r="B320" s="40"/>
      <c r="C320" s="99" t="s">
        <v>329</v>
      </c>
      <c r="D320" s="40"/>
      <c r="E320" s="38">
        <f>E321</f>
        <v>1572</v>
      </c>
      <c r="F320" s="38">
        <f t="shared" ref="F320:G322" si="59">F321</f>
        <v>1596</v>
      </c>
      <c r="G320" s="38">
        <f t="shared" si="59"/>
        <v>9658.1</v>
      </c>
    </row>
    <row r="321" spans="1:7" ht="63.8" customHeight="1">
      <c r="A321" s="42" t="s">
        <v>192</v>
      </c>
      <c r="B321" s="40"/>
      <c r="C321" s="72" t="s">
        <v>278</v>
      </c>
      <c r="D321" s="28"/>
      <c r="E321" s="38">
        <f>E322</f>
        <v>1572</v>
      </c>
      <c r="F321" s="38">
        <f t="shared" si="59"/>
        <v>1596</v>
      </c>
      <c r="G321" s="38">
        <f t="shared" si="59"/>
        <v>9658.1</v>
      </c>
    </row>
    <row r="322" spans="1:7" ht="34.549999999999997" customHeight="1">
      <c r="A322" s="42" t="s">
        <v>154</v>
      </c>
      <c r="B322" s="40"/>
      <c r="C322" s="28"/>
      <c r="D322" s="40">
        <v>600</v>
      </c>
      <c r="E322" s="38">
        <f>E323</f>
        <v>1572</v>
      </c>
      <c r="F322" s="38">
        <f t="shared" si="59"/>
        <v>1596</v>
      </c>
      <c r="G322" s="38">
        <f t="shared" si="59"/>
        <v>9658.1</v>
      </c>
    </row>
    <row r="323" spans="1:7" ht="23.25" customHeight="1">
      <c r="A323" s="42" t="s">
        <v>156</v>
      </c>
      <c r="B323" s="28"/>
      <c r="C323" s="28"/>
      <c r="D323" s="28" t="s">
        <v>157</v>
      </c>
      <c r="E323" s="38">
        <v>1572</v>
      </c>
      <c r="F323" s="38">
        <v>1596</v>
      </c>
      <c r="G323" s="38">
        <v>9658.1</v>
      </c>
    </row>
    <row r="324" spans="1:7" ht="78.05" customHeight="1">
      <c r="A324" s="42" t="s">
        <v>275</v>
      </c>
      <c r="B324" s="40"/>
      <c r="C324" s="72" t="s">
        <v>279</v>
      </c>
      <c r="D324" s="28"/>
      <c r="E324" s="38">
        <f>E325+E327</f>
        <v>66506</v>
      </c>
      <c r="F324" s="38">
        <f>F325+F327</f>
        <v>67428</v>
      </c>
      <c r="G324" s="38">
        <f>G325+G327</f>
        <v>74733.3</v>
      </c>
    </row>
    <row r="325" spans="1:7" ht="33.049999999999997" customHeight="1">
      <c r="A325" s="42" t="s">
        <v>154</v>
      </c>
      <c r="B325" s="40"/>
      <c r="C325" s="28"/>
      <c r="D325" s="40">
        <v>600</v>
      </c>
      <c r="E325" s="38">
        <f>E326</f>
        <v>0</v>
      </c>
      <c r="F325" s="38">
        <f>F326</f>
        <v>0</v>
      </c>
      <c r="G325" s="38">
        <f>G326</f>
        <v>6340.3</v>
      </c>
    </row>
    <row r="326" spans="1:7" ht="18" customHeight="1">
      <c r="A326" s="42" t="s">
        <v>156</v>
      </c>
      <c r="B326" s="28"/>
      <c r="C326" s="28"/>
      <c r="D326" s="28" t="s">
        <v>157</v>
      </c>
      <c r="E326" s="38">
        <v>0</v>
      </c>
      <c r="F326" s="38">
        <v>0</v>
      </c>
      <c r="G326" s="38">
        <v>6340.3</v>
      </c>
    </row>
    <row r="327" spans="1:7" ht="35.200000000000003" customHeight="1">
      <c r="A327" s="42" t="s">
        <v>194</v>
      </c>
      <c r="B327" s="28"/>
      <c r="C327" s="28" t="s">
        <v>280</v>
      </c>
      <c r="D327" s="28"/>
      <c r="E327" s="38">
        <f t="shared" ref="E327:G328" si="60">E328</f>
        <v>66506</v>
      </c>
      <c r="F327" s="38">
        <f t="shared" si="60"/>
        <v>67428</v>
      </c>
      <c r="G327" s="38">
        <f t="shared" si="60"/>
        <v>68393</v>
      </c>
    </row>
    <row r="328" spans="1:7" ht="33.049999999999997" customHeight="1">
      <c r="A328" s="42" t="s">
        <v>154</v>
      </c>
      <c r="B328" s="40"/>
      <c r="C328" s="28"/>
      <c r="D328" s="40">
        <v>600</v>
      </c>
      <c r="E328" s="38">
        <f t="shared" si="60"/>
        <v>66506</v>
      </c>
      <c r="F328" s="38">
        <f t="shared" si="60"/>
        <v>67428</v>
      </c>
      <c r="G328" s="38">
        <f t="shared" si="60"/>
        <v>68393</v>
      </c>
    </row>
    <row r="329" spans="1:7" ht="18" customHeight="1">
      <c r="A329" s="42" t="s">
        <v>156</v>
      </c>
      <c r="B329" s="28"/>
      <c r="C329" s="28"/>
      <c r="D329" s="28" t="s">
        <v>157</v>
      </c>
      <c r="E329" s="38">
        <v>66506</v>
      </c>
      <c r="F329" s="38">
        <v>67428</v>
      </c>
      <c r="G329" s="38">
        <v>68393</v>
      </c>
    </row>
    <row r="330" spans="1:7" ht="33.049999999999997" customHeight="1">
      <c r="A330" s="42" t="s">
        <v>282</v>
      </c>
      <c r="B330" s="28"/>
      <c r="C330" s="28" t="s">
        <v>281</v>
      </c>
      <c r="D330" s="28"/>
      <c r="E330" s="38">
        <f>E331+E333+E335</f>
        <v>22794</v>
      </c>
      <c r="F330" s="38">
        <f>F331+F333+F335</f>
        <v>22794</v>
      </c>
      <c r="G330" s="38">
        <f>G331+G333+G335</f>
        <v>24331.200000000001</v>
      </c>
    </row>
    <row r="331" spans="1:7" ht="33.75" customHeight="1">
      <c r="A331" s="42" t="s">
        <v>154</v>
      </c>
      <c r="B331" s="40"/>
      <c r="C331" s="28"/>
      <c r="D331" s="40">
        <v>600</v>
      </c>
      <c r="E331" s="38">
        <f>E332</f>
        <v>0</v>
      </c>
      <c r="F331" s="38">
        <f>F332</f>
        <v>0</v>
      </c>
      <c r="G331" s="38">
        <f>G332</f>
        <v>220.7</v>
      </c>
    </row>
    <row r="332" spans="1:7" ht="18" customHeight="1">
      <c r="A332" s="42" t="s">
        <v>156</v>
      </c>
      <c r="B332" s="28"/>
      <c r="C332" s="28"/>
      <c r="D332" s="28" t="s">
        <v>157</v>
      </c>
      <c r="E332" s="38">
        <v>0</v>
      </c>
      <c r="F332" s="38">
        <v>0</v>
      </c>
      <c r="G332" s="38">
        <v>220.7</v>
      </c>
    </row>
    <row r="333" spans="1:7" ht="45.15">
      <c r="A333" s="42" t="s">
        <v>164</v>
      </c>
      <c r="B333" s="40"/>
      <c r="C333" s="28"/>
      <c r="D333" s="28" t="s">
        <v>165</v>
      </c>
      <c r="E333" s="38">
        <f>E334</f>
        <v>0</v>
      </c>
      <c r="F333" s="38">
        <f>F334</f>
        <v>0</v>
      </c>
      <c r="G333" s="38">
        <f>G334</f>
        <v>1316.5</v>
      </c>
    </row>
    <row r="334" spans="1:7" ht="18" customHeight="1">
      <c r="A334" s="42" t="s">
        <v>166</v>
      </c>
      <c r="B334" s="40"/>
      <c r="C334" s="28"/>
      <c r="D334" s="40">
        <v>410</v>
      </c>
      <c r="E334" s="38">
        <v>0</v>
      </c>
      <c r="F334" s="38">
        <v>0</v>
      </c>
      <c r="G334" s="38">
        <v>1316.5</v>
      </c>
    </row>
    <row r="335" spans="1:7" ht="53.2" customHeight="1">
      <c r="A335" s="42" t="s">
        <v>193</v>
      </c>
      <c r="B335" s="28"/>
      <c r="C335" s="28" t="s">
        <v>283</v>
      </c>
      <c r="D335" s="28"/>
      <c r="E335" s="38">
        <f t="shared" ref="E335:G336" si="61">E336</f>
        <v>22794</v>
      </c>
      <c r="F335" s="38">
        <f t="shared" si="61"/>
        <v>22794</v>
      </c>
      <c r="G335" s="38">
        <f t="shared" si="61"/>
        <v>22794</v>
      </c>
    </row>
    <row r="336" spans="1:7" ht="33.049999999999997" customHeight="1">
      <c r="A336" s="42" t="s">
        <v>154</v>
      </c>
      <c r="B336" s="40"/>
      <c r="C336" s="28"/>
      <c r="D336" s="40">
        <v>600</v>
      </c>
      <c r="E336" s="38">
        <f t="shared" si="61"/>
        <v>22794</v>
      </c>
      <c r="F336" s="38">
        <f t="shared" si="61"/>
        <v>22794</v>
      </c>
      <c r="G336" s="38">
        <f t="shared" si="61"/>
        <v>22794</v>
      </c>
    </row>
    <row r="337" spans="1:7" ht="18" customHeight="1">
      <c r="A337" s="42" t="s">
        <v>156</v>
      </c>
      <c r="B337" s="28"/>
      <c r="C337" s="28"/>
      <c r="D337" s="28" t="s">
        <v>157</v>
      </c>
      <c r="E337" s="38">
        <v>22794</v>
      </c>
      <c r="F337" s="38">
        <v>22794</v>
      </c>
      <c r="G337" s="38">
        <v>22794</v>
      </c>
    </row>
    <row r="338" spans="1:7" ht="55.5" customHeight="1">
      <c r="A338" s="42" t="s">
        <v>276</v>
      </c>
      <c r="B338" s="28"/>
      <c r="C338" s="28" t="s">
        <v>284</v>
      </c>
      <c r="D338" s="28"/>
      <c r="E338" s="38">
        <f t="shared" ref="E338:G339" si="62">E339</f>
        <v>0</v>
      </c>
      <c r="F338" s="38">
        <f t="shared" si="62"/>
        <v>0</v>
      </c>
      <c r="G338" s="38">
        <f t="shared" si="62"/>
        <v>114.6</v>
      </c>
    </row>
    <row r="339" spans="1:7" ht="33.75" customHeight="1">
      <c r="A339" s="42" t="s">
        <v>154</v>
      </c>
      <c r="B339" s="40"/>
      <c r="C339" s="28"/>
      <c r="D339" s="40">
        <v>600</v>
      </c>
      <c r="E339" s="38">
        <f t="shared" si="62"/>
        <v>0</v>
      </c>
      <c r="F339" s="38">
        <f t="shared" si="62"/>
        <v>0</v>
      </c>
      <c r="G339" s="38">
        <f t="shared" si="62"/>
        <v>114.6</v>
      </c>
    </row>
    <row r="340" spans="1:7" ht="18" customHeight="1">
      <c r="A340" s="42" t="s">
        <v>156</v>
      </c>
      <c r="B340" s="28"/>
      <c r="C340" s="28"/>
      <c r="D340" s="28" t="s">
        <v>157</v>
      </c>
      <c r="E340" s="38">
        <v>0</v>
      </c>
      <c r="F340" s="38">
        <v>0</v>
      </c>
      <c r="G340" s="38">
        <v>114.6</v>
      </c>
    </row>
    <row r="341" spans="1:7" ht="50.25" customHeight="1">
      <c r="A341" s="42" t="s">
        <v>277</v>
      </c>
      <c r="B341" s="28"/>
      <c r="C341" s="28" t="s">
        <v>285</v>
      </c>
      <c r="D341" s="28"/>
      <c r="E341" s="38">
        <f t="shared" ref="E341:G342" si="63">E342</f>
        <v>3500</v>
      </c>
      <c r="F341" s="38">
        <f t="shared" si="63"/>
        <v>3500</v>
      </c>
      <c r="G341" s="38">
        <f t="shared" si="63"/>
        <v>3500</v>
      </c>
    </row>
    <row r="342" spans="1:7" ht="33.049999999999997" customHeight="1">
      <c r="A342" s="42" t="s">
        <v>154</v>
      </c>
      <c r="B342" s="40"/>
      <c r="C342" s="28"/>
      <c r="D342" s="40">
        <v>600</v>
      </c>
      <c r="E342" s="38">
        <f t="shared" si="63"/>
        <v>3500</v>
      </c>
      <c r="F342" s="38">
        <f t="shared" si="63"/>
        <v>3500</v>
      </c>
      <c r="G342" s="38">
        <f t="shared" si="63"/>
        <v>3500</v>
      </c>
    </row>
    <row r="343" spans="1:7" ht="18" customHeight="1">
      <c r="A343" s="42" t="s">
        <v>156</v>
      </c>
      <c r="B343" s="28"/>
      <c r="C343" s="28"/>
      <c r="D343" s="28" t="s">
        <v>157</v>
      </c>
      <c r="E343" s="38">
        <v>3500</v>
      </c>
      <c r="F343" s="38">
        <v>3500</v>
      </c>
      <c r="G343" s="38">
        <v>3500</v>
      </c>
    </row>
    <row r="344" spans="1:7" ht="35.200000000000003" customHeight="1">
      <c r="A344" s="42" t="s">
        <v>212</v>
      </c>
      <c r="B344" s="28"/>
      <c r="C344" s="28" t="s">
        <v>274</v>
      </c>
      <c r="D344" s="28"/>
      <c r="E344" s="38">
        <f t="shared" ref="E344:G345" si="64">E345</f>
        <v>1202</v>
      </c>
      <c r="F344" s="38">
        <f t="shared" si="64"/>
        <v>928</v>
      </c>
      <c r="G344" s="38">
        <f t="shared" si="64"/>
        <v>15518</v>
      </c>
    </row>
    <row r="345" spans="1:7" ht="33.75" customHeight="1">
      <c r="A345" s="42" t="s">
        <v>154</v>
      </c>
      <c r="B345" s="28"/>
      <c r="C345" s="28"/>
      <c r="D345" s="28" t="s">
        <v>155</v>
      </c>
      <c r="E345" s="38">
        <f t="shared" si="64"/>
        <v>1202</v>
      </c>
      <c r="F345" s="38">
        <v>928</v>
      </c>
      <c r="G345" s="38">
        <v>15518</v>
      </c>
    </row>
    <row r="346" spans="1:7" ht="23.25" customHeight="1">
      <c r="A346" s="42" t="s">
        <v>156</v>
      </c>
      <c r="B346" s="28"/>
      <c r="C346" s="28"/>
      <c r="D346" s="28" t="s">
        <v>157</v>
      </c>
      <c r="E346" s="38">
        <v>1202</v>
      </c>
      <c r="F346" s="38">
        <v>5928</v>
      </c>
      <c r="G346" s="38">
        <v>10518</v>
      </c>
    </row>
    <row r="347" spans="1:7" ht="18" customHeight="1">
      <c r="A347" s="42" t="s">
        <v>195</v>
      </c>
      <c r="B347" s="28" t="s">
        <v>196</v>
      </c>
      <c r="C347" s="28"/>
      <c r="D347" s="28"/>
      <c r="E347" s="36">
        <f>E348</f>
        <v>8112.9</v>
      </c>
      <c r="F347" s="36">
        <f>F348</f>
        <v>8185.6</v>
      </c>
      <c r="G347" s="36">
        <f>G348</f>
        <v>8259.7000000000007</v>
      </c>
    </row>
    <row r="348" spans="1:7" ht="18" customHeight="1">
      <c r="A348" s="42" t="s">
        <v>9</v>
      </c>
      <c r="B348" s="28" t="s">
        <v>196</v>
      </c>
      <c r="C348" s="28" t="s">
        <v>272</v>
      </c>
      <c r="D348" s="28"/>
      <c r="E348" s="38">
        <f>E350+E352</f>
        <v>8112.9</v>
      </c>
      <c r="F348" s="38">
        <f>F350+F352</f>
        <v>8185.6</v>
      </c>
      <c r="G348" s="38">
        <f>G350+G352</f>
        <v>8259.7000000000007</v>
      </c>
    </row>
    <row r="349" spans="1:7" ht="18" customHeight="1">
      <c r="A349" s="42" t="s">
        <v>9</v>
      </c>
      <c r="B349" s="28"/>
      <c r="C349" s="28" t="s">
        <v>272</v>
      </c>
      <c r="D349" s="28"/>
      <c r="E349" s="38">
        <f t="shared" ref="E349:G350" si="65">E350</f>
        <v>3963.9</v>
      </c>
      <c r="F349" s="38">
        <f t="shared" si="65"/>
        <v>4002.6</v>
      </c>
      <c r="G349" s="38">
        <f t="shared" si="65"/>
        <v>4042.7</v>
      </c>
    </row>
    <row r="350" spans="1:7" ht="77.25" customHeight="1">
      <c r="A350" s="33" t="s">
        <v>108</v>
      </c>
      <c r="B350" s="37"/>
      <c r="C350" s="28"/>
      <c r="D350" s="28" t="s">
        <v>106</v>
      </c>
      <c r="E350" s="38">
        <f t="shared" si="65"/>
        <v>3963.9</v>
      </c>
      <c r="F350" s="38">
        <f t="shared" si="65"/>
        <v>4002.6</v>
      </c>
      <c r="G350" s="38">
        <f t="shared" si="65"/>
        <v>4042.7</v>
      </c>
    </row>
    <row r="351" spans="1:7" ht="35.200000000000003" customHeight="1">
      <c r="A351" s="33" t="s">
        <v>109</v>
      </c>
      <c r="B351" s="37"/>
      <c r="C351" s="28"/>
      <c r="D351" s="28" t="s">
        <v>107</v>
      </c>
      <c r="E351" s="38">
        <v>3963.9</v>
      </c>
      <c r="F351" s="38">
        <v>4002.6</v>
      </c>
      <c r="G351" s="38">
        <v>4042.7</v>
      </c>
    </row>
    <row r="352" spans="1:7" ht="38.299999999999997" customHeight="1">
      <c r="A352" s="42" t="s">
        <v>197</v>
      </c>
      <c r="B352" s="28"/>
      <c r="C352" s="28" t="s">
        <v>286</v>
      </c>
      <c r="D352" s="28"/>
      <c r="E352" s="38">
        <f>E353+E355</f>
        <v>4149</v>
      </c>
      <c r="F352" s="38">
        <f>F353+F355</f>
        <v>4183</v>
      </c>
      <c r="G352" s="38">
        <f>G353+G355</f>
        <v>4217</v>
      </c>
    </row>
    <row r="353" spans="1:7" ht="80.2" customHeight="1">
      <c r="A353" s="33" t="s">
        <v>108</v>
      </c>
      <c r="B353" s="37"/>
      <c r="C353" s="28"/>
      <c r="D353" s="28" t="s">
        <v>106</v>
      </c>
      <c r="E353" s="38">
        <f>E354</f>
        <v>4029</v>
      </c>
      <c r="F353" s="38">
        <f>F354</f>
        <v>4063</v>
      </c>
      <c r="G353" s="38">
        <f>G354</f>
        <v>4097</v>
      </c>
    </row>
    <row r="354" spans="1:7" ht="33.049999999999997" customHeight="1">
      <c r="A354" s="33" t="s">
        <v>109</v>
      </c>
      <c r="B354" s="37"/>
      <c r="C354" s="28"/>
      <c r="D354" s="28" t="s">
        <v>107</v>
      </c>
      <c r="E354" s="38">
        <v>4029</v>
      </c>
      <c r="F354" s="38">
        <v>4063</v>
      </c>
      <c r="G354" s="38">
        <v>4097</v>
      </c>
    </row>
    <row r="355" spans="1:7" ht="33.75" customHeight="1">
      <c r="A355" s="33" t="s">
        <v>110</v>
      </c>
      <c r="B355" s="37"/>
      <c r="C355" s="28"/>
      <c r="D355" s="28" t="s">
        <v>113</v>
      </c>
      <c r="E355" s="38">
        <f>E356</f>
        <v>120</v>
      </c>
      <c r="F355" s="38">
        <f>F356</f>
        <v>120</v>
      </c>
      <c r="G355" s="38">
        <f>G356</f>
        <v>120</v>
      </c>
    </row>
    <row r="356" spans="1:7" ht="33.75" customHeight="1">
      <c r="A356" s="33" t="s">
        <v>111</v>
      </c>
      <c r="B356" s="37"/>
      <c r="C356" s="28"/>
      <c r="D356" s="28" t="s">
        <v>112</v>
      </c>
      <c r="E356" s="38">
        <v>120</v>
      </c>
      <c r="F356" s="38">
        <v>120</v>
      </c>
      <c r="G356" s="38">
        <v>120</v>
      </c>
    </row>
    <row r="357" spans="1:7" s="7" customFormat="1" ht="21.8" customHeight="1">
      <c r="A357" s="43" t="s">
        <v>76</v>
      </c>
      <c r="B357" s="41" t="s">
        <v>77</v>
      </c>
      <c r="C357" s="41"/>
      <c r="D357" s="44"/>
      <c r="E357" s="32">
        <f>E358+E362+E377+E386</f>
        <v>100725.8</v>
      </c>
      <c r="F357" s="32">
        <f>F358+F362+F377+F386</f>
        <v>90595.6</v>
      </c>
      <c r="G357" s="32">
        <f>G358+G362+G377+G386</f>
        <v>107797.3</v>
      </c>
    </row>
    <row r="358" spans="1:7" ht="15.75" customHeight="1">
      <c r="A358" s="42" t="s">
        <v>78</v>
      </c>
      <c r="B358" s="28" t="s">
        <v>79</v>
      </c>
      <c r="C358" s="28"/>
      <c r="D358" s="40"/>
      <c r="E358" s="36">
        <f t="shared" ref="E358:G360" si="66">E359</f>
        <v>5724.2</v>
      </c>
      <c r="F358" s="36">
        <f t="shared" si="66"/>
        <v>5728.6</v>
      </c>
      <c r="G358" s="36">
        <f t="shared" si="66"/>
        <v>5732.9</v>
      </c>
    </row>
    <row r="359" spans="1:7" ht="32.25" customHeight="1">
      <c r="A359" s="42" t="s">
        <v>80</v>
      </c>
      <c r="B359" s="40"/>
      <c r="C359" s="28" t="s">
        <v>270</v>
      </c>
      <c r="D359" s="40"/>
      <c r="E359" s="38">
        <f t="shared" si="66"/>
        <v>5724.2</v>
      </c>
      <c r="F359" s="38">
        <f t="shared" si="66"/>
        <v>5728.6</v>
      </c>
      <c r="G359" s="38">
        <f t="shared" si="66"/>
        <v>5732.9</v>
      </c>
    </row>
    <row r="360" spans="1:7" ht="23.25" customHeight="1">
      <c r="A360" s="42" t="s">
        <v>138</v>
      </c>
      <c r="B360" s="40"/>
      <c r="C360" s="28"/>
      <c r="D360" s="40">
        <v>300</v>
      </c>
      <c r="E360" s="38">
        <f t="shared" si="66"/>
        <v>5724.2</v>
      </c>
      <c r="F360" s="38">
        <f t="shared" si="66"/>
        <v>5728.6</v>
      </c>
      <c r="G360" s="38">
        <f t="shared" si="66"/>
        <v>5732.9</v>
      </c>
    </row>
    <row r="361" spans="1:7" ht="36" customHeight="1">
      <c r="A361" s="42" t="s">
        <v>140</v>
      </c>
      <c r="B361" s="40"/>
      <c r="C361" s="28"/>
      <c r="D361" s="28" t="s">
        <v>141</v>
      </c>
      <c r="E361" s="38">
        <v>5724.2</v>
      </c>
      <c r="F361" s="38">
        <v>5728.6</v>
      </c>
      <c r="G361" s="38">
        <v>5732.9</v>
      </c>
    </row>
    <row r="362" spans="1:7" ht="19.5" customHeight="1">
      <c r="A362" s="42" t="s">
        <v>103</v>
      </c>
      <c r="B362" s="28" t="s">
        <v>81</v>
      </c>
      <c r="C362" s="28"/>
      <c r="D362" s="40"/>
      <c r="E362" s="36">
        <f>E363+E368</f>
        <v>29048.9</v>
      </c>
      <c r="F362" s="36">
        <f t="shared" ref="F362:G362" si="67">F363+F368</f>
        <v>31763.4</v>
      </c>
      <c r="G362" s="36">
        <f t="shared" si="67"/>
        <v>33878.199999999997</v>
      </c>
    </row>
    <row r="363" spans="1:7" ht="36" customHeight="1">
      <c r="A363" s="42" t="s">
        <v>201</v>
      </c>
      <c r="B363" s="28"/>
      <c r="C363" s="28" t="s">
        <v>287</v>
      </c>
      <c r="D363" s="40"/>
      <c r="E363" s="38">
        <f>E364+E366</f>
        <v>26043</v>
      </c>
      <c r="F363" s="38">
        <f>F364+F366</f>
        <v>28776</v>
      </c>
      <c r="G363" s="38">
        <f>G364+G366</f>
        <v>31165</v>
      </c>
    </row>
    <row r="364" spans="1:7" ht="35.200000000000003" customHeight="1">
      <c r="A364" s="33" t="s">
        <v>110</v>
      </c>
      <c r="B364" s="37"/>
      <c r="C364" s="28"/>
      <c r="D364" s="28" t="s">
        <v>113</v>
      </c>
      <c r="E364" s="38">
        <f>E365</f>
        <v>284</v>
      </c>
      <c r="F364" s="38">
        <f>F365</f>
        <v>313.8</v>
      </c>
      <c r="G364" s="38">
        <f>G365</f>
        <v>339.85</v>
      </c>
    </row>
    <row r="365" spans="1:7" ht="27.8" customHeight="1">
      <c r="A365" s="33" t="s">
        <v>111</v>
      </c>
      <c r="B365" s="37"/>
      <c r="C365" s="28"/>
      <c r="D365" s="28" t="s">
        <v>112</v>
      </c>
      <c r="E365" s="38">
        <v>284</v>
      </c>
      <c r="F365" s="38">
        <v>313.8</v>
      </c>
      <c r="G365" s="38">
        <v>339.85</v>
      </c>
    </row>
    <row r="366" spans="1:7" ht="21.8" customHeight="1">
      <c r="A366" s="42" t="s">
        <v>138</v>
      </c>
      <c r="B366" s="40"/>
      <c r="C366" s="28"/>
      <c r="D366" s="28" t="s">
        <v>139</v>
      </c>
      <c r="E366" s="38">
        <f>E367</f>
        <v>25759</v>
      </c>
      <c r="F366" s="38">
        <f>F367</f>
        <v>28462.2</v>
      </c>
      <c r="G366" s="38">
        <f>G367</f>
        <v>30825.15</v>
      </c>
    </row>
    <row r="367" spans="1:7" ht="33.75" customHeight="1">
      <c r="A367" s="42" t="s">
        <v>175</v>
      </c>
      <c r="B367" s="28"/>
      <c r="C367" s="28"/>
      <c r="D367" s="28" t="s">
        <v>174</v>
      </c>
      <c r="E367" s="38">
        <v>25759</v>
      </c>
      <c r="F367" s="38">
        <v>28462.2</v>
      </c>
      <c r="G367" s="38">
        <v>30825.15</v>
      </c>
    </row>
    <row r="368" spans="1:7" ht="30.1">
      <c r="A368" s="42" t="s">
        <v>326</v>
      </c>
      <c r="B368" s="40"/>
      <c r="C368" s="72" t="s">
        <v>309</v>
      </c>
      <c r="D368" s="72"/>
      <c r="E368" s="38">
        <f>E369+E373</f>
        <v>3005.9</v>
      </c>
      <c r="F368" s="38">
        <f t="shared" ref="F368:G368" si="68">F369+F373</f>
        <v>2987.4</v>
      </c>
      <c r="G368" s="38">
        <f t="shared" si="68"/>
        <v>2713.2</v>
      </c>
    </row>
    <row r="369" spans="1:7">
      <c r="A369" s="42" t="s">
        <v>327</v>
      </c>
      <c r="B369" s="40"/>
      <c r="C369" s="72" t="s">
        <v>310</v>
      </c>
      <c r="D369" s="72"/>
      <c r="E369" s="38">
        <f t="shared" ref="E369:G371" si="69">E370</f>
        <v>2829.5</v>
      </c>
      <c r="F369" s="38">
        <f t="shared" si="69"/>
        <v>2805.3</v>
      </c>
      <c r="G369" s="38">
        <f t="shared" si="69"/>
        <v>2418.1</v>
      </c>
    </row>
    <row r="370" spans="1:7" ht="63.8" customHeight="1">
      <c r="A370" s="42" t="s">
        <v>198</v>
      </c>
      <c r="B370" s="40"/>
      <c r="C370" s="72" t="s">
        <v>288</v>
      </c>
      <c r="D370" s="28"/>
      <c r="E370" s="38">
        <f t="shared" si="69"/>
        <v>2829.5</v>
      </c>
      <c r="F370" s="38">
        <f t="shared" si="69"/>
        <v>2805.3</v>
      </c>
      <c r="G370" s="38">
        <f t="shared" si="69"/>
        <v>2418.1</v>
      </c>
    </row>
    <row r="371" spans="1:7" ht="22.7" customHeight="1">
      <c r="A371" s="42" t="s">
        <v>138</v>
      </c>
      <c r="B371" s="40"/>
      <c r="C371" s="28"/>
      <c r="D371" s="40">
        <v>300</v>
      </c>
      <c r="E371" s="38">
        <f t="shared" si="69"/>
        <v>2829.5</v>
      </c>
      <c r="F371" s="38">
        <f t="shared" si="69"/>
        <v>2805.3</v>
      </c>
      <c r="G371" s="38">
        <f t="shared" si="69"/>
        <v>2418.1</v>
      </c>
    </row>
    <row r="372" spans="1:7" ht="30.8" customHeight="1">
      <c r="A372" s="42" t="s">
        <v>140</v>
      </c>
      <c r="B372" s="40"/>
      <c r="C372" s="28"/>
      <c r="D372" s="28" t="s">
        <v>141</v>
      </c>
      <c r="E372" s="38">
        <v>2829.5</v>
      </c>
      <c r="F372" s="38">
        <v>2805.3</v>
      </c>
      <c r="G372" s="38">
        <v>2418.1</v>
      </c>
    </row>
    <row r="373" spans="1:7" ht="21.8" customHeight="1">
      <c r="A373" s="42" t="s">
        <v>199</v>
      </c>
      <c r="B373" s="40"/>
      <c r="C373" s="28" t="s">
        <v>289</v>
      </c>
      <c r="D373" s="28"/>
      <c r="E373" s="38">
        <f t="shared" ref="E373:G375" si="70">E374</f>
        <v>176.4</v>
      </c>
      <c r="F373" s="38">
        <f t="shared" si="70"/>
        <v>182.1</v>
      </c>
      <c r="G373" s="38">
        <f t="shared" si="70"/>
        <v>295.10000000000002</v>
      </c>
    </row>
    <row r="374" spans="1:7" ht="98.2" customHeight="1">
      <c r="A374" s="42" t="s">
        <v>200</v>
      </c>
      <c r="B374" s="40"/>
      <c r="C374" s="28" t="s">
        <v>290</v>
      </c>
      <c r="D374" s="28"/>
      <c r="E374" s="38">
        <f t="shared" si="70"/>
        <v>176.4</v>
      </c>
      <c r="F374" s="38">
        <f t="shared" si="70"/>
        <v>182.1</v>
      </c>
      <c r="G374" s="38">
        <f t="shared" si="70"/>
        <v>295.10000000000002</v>
      </c>
    </row>
    <row r="375" spans="1:7" ht="24.05" customHeight="1">
      <c r="A375" s="42" t="s">
        <v>138</v>
      </c>
      <c r="B375" s="40"/>
      <c r="C375" s="28"/>
      <c r="D375" s="40">
        <v>300</v>
      </c>
      <c r="E375" s="38">
        <f t="shared" si="70"/>
        <v>176.4</v>
      </c>
      <c r="F375" s="38">
        <f t="shared" si="70"/>
        <v>182.1</v>
      </c>
      <c r="G375" s="38">
        <f t="shared" si="70"/>
        <v>295.10000000000002</v>
      </c>
    </row>
    <row r="376" spans="1:7" ht="30.8" customHeight="1">
      <c r="A376" s="42" t="s">
        <v>140</v>
      </c>
      <c r="B376" s="40"/>
      <c r="C376" s="28"/>
      <c r="D376" s="28" t="s">
        <v>141</v>
      </c>
      <c r="E376" s="38">
        <v>176.4</v>
      </c>
      <c r="F376" s="38">
        <v>182.1</v>
      </c>
      <c r="G376" s="38">
        <v>295.10000000000002</v>
      </c>
    </row>
    <row r="377" spans="1:7" ht="18" customHeight="1">
      <c r="A377" s="42" t="s">
        <v>82</v>
      </c>
      <c r="B377" s="28" t="s">
        <v>83</v>
      </c>
      <c r="C377" s="28"/>
      <c r="D377" s="40"/>
      <c r="E377" s="36">
        <f>E378+E383</f>
        <v>63732</v>
      </c>
      <c r="F377" s="36">
        <f>F378+F383</f>
        <v>50600</v>
      </c>
      <c r="G377" s="36">
        <f>G378+G383</f>
        <v>65373</v>
      </c>
    </row>
    <row r="378" spans="1:7" ht="35.200000000000003" customHeight="1">
      <c r="A378" s="42" t="s">
        <v>153</v>
      </c>
      <c r="B378" s="28"/>
      <c r="C378" s="72" t="s">
        <v>307</v>
      </c>
      <c r="D378" s="40"/>
      <c r="E378" s="38">
        <f t="shared" ref="E378:G381" si="71">E379</f>
        <v>37467</v>
      </c>
      <c r="F378" s="38">
        <f t="shared" si="71"/>
        <v>37467</v>
      </c>
      <c r="G378" s="38">
        <f t="shared" si="71"/>
        <v>37467</v>
      </c>
    </row>
    <row r="379" spans="1:7" ht="18" customHeight="1">
      <c r="A379" s="42" t="s">
        <v>152</v>
      </c>
      <c r="B379" s="28"/>
      <c r="C379" s="72" t="s">
        <v>324</v>
      </c>
      <c r="D379" s="40"/>
      <c r="E379" s="38">
        <f t="shared" si="71"/>
        <v>37467</v>
      </c>
      <c r="F379" s="38">
        <f t="shared" si="71"/>
        <v>37467</v>
      </c>
      <c r="G379" s="38">
        <f t="shared" si="71"/>
        <v>37467</v>
      </c>
    </row>
    <row r="380" spans="1:7" ht="81" customHeight="1">
      <c r="A380" s="42" t="s">
        <v>202</v>
      </c>
      <c r="B380" s="28"/>
      <c r="C380" s="72" t="s">
        <v>291</v>
      </c>
      <c r="D380" s="40"/>
      <c r="E380" s="38">
        <f t="shared" si="71"/>
        <v>37467</v>
      </c>
      <c r="F380" s="38">
        <f t="shared" si="71"/>
        <v>37467</v>
      </c>
      <c r="G380" s="38">
        <f t="shared" si="71"/>
        <v>37467</v>
      </c>
    </row>
    <row r="381" spans="1:7" ht="18.8" customHeight="1">
      <c r="A381" s="42" t="s">
        <v>138</v>
      </c>
      <c r="B381" s="40"/>
      <c r="C381" s="72"/>
      <c r="D381" s="40">
        <v>300</v>
      </c>
      <c r="E381" s="38">
        <f t="shared" si="71"/>
        <v>37467</v>
      </c>
      <c r="F381" s="38">
        <f t="shared" si="71"/>
        <v>37467</v>
      </c>
      <c r="G381" s="38">
        <f t="shared" si="71"/>
        <v>37467</v>
      </c>
    </row>
    <row r="382" spans="1:7" ht="36" customHeight="1">
      <c r="A382" s="42" t="s">
        <v>140</v>
      </c>
      <c r="B382" s="40"/>
      <c r="C382" s="28"/>
      <c r="D382" s="28" t="s">
        <v>141</v>
      </c>
      <c r="E382" s="38">
        <v>37467</v>
      </c>
      <c r="F382" s="38">
        <v>37467</v>
      </c>
      <c r="G382" s="38">
        <v>37467</v>
      </c>
    </row>
    <row r="383" spans="1:7" ht="36" customHeight="1">
      <c r="A383" s="42" t="s">
        <v>215</v>
      </c>
      <c r="B383" s="40"/>
      <c r="C383" s="28" t="s">
        <v>292</v>
      </c>
      <c r="D383" s="28"/>
      <c r="E383" s="38">
        <f t="shared" ref="E383:G384" si="72">E384</f>
        <v>26265</v>
      </c>
      <c r="F383" s="38">
        <f t="shared" si="72"/>
        <v>13133</v>
      </c>
      <c r="G383" s="38">
        <f t="shared" si="72"/>
        <v>27906</v>
      </c>
    </row>
    <row r="384" spans="1:7" ht="27" customHeight="1">
      <c r="A384" s="42" t="s">
        <v>138</v>
      </c>
      <c r="B384" s="40"/>
      <c r="C384" s="28"/>
      <c r="D384" s="28" t="s">
        <v>139</v>
      </c>
      <c r="E384" s="38">
        <f t="shared" si="72"/>
        <v>26265</v>
      </c>
      <c r="F384" s="38">
        <f t="shared" si="72"/>
        <v>13133</v>
      </c>
      <c r="G384" s="38">
        <f t="shared" si="72"/>
        <v>27906</v>
      </c>
    </row>
    <row r="385" spans="1:7" ht="36" customHeight="1">
      <c r="A385" s="42" t="s">
        <v>140</v>
      </c>
      <c r="B385" s="40"/>
      <c r="C385" s="28"/>
      <c r="D385" s="28" t="s">
        <v>141</v>
      </c>
      <c r="E385" s="38">
        <v>26265</v>
      </c>
      <c r="F385" s="38">
        <v>13133</v>
      </c>
      <c r="G385" s="38">
        <v>27906</v>
      </c>
    </row>
    <row r="386" spans="1:7" ht="22.7" customHeight="1">
      <c r="A386" s="42" t="s">
        <v>84</v>
      </c>
      <c r="B386" s="28" t="s">
        <v>85</v>
      </c>
      <c r="C386" s="28"/>
      <c r="D386" s="40"/>
      <c r="E386" s="36">
        <f>E387+E390</f>
        <v>2220.6999999999998</v>
      </c>
      <c r="F386" s="36">
        <f>F387+F390</f>
        <v>2503.6000000000004</v>
      </c>
      <c r="G386" s="36">
        <f>G387+G390</f>
        <v>2813.2</v>
      </c>
    </row>
    <row r="387" spans="1:7" ht="65.3" customHeight="1">
      <c r="A387" s="54" t="s">
        <v>330</v>
      </c>
      <c r="B387" s="55"/>
      <c r="C387" s="56" t="s">
        <v>245</v>
      </c>
      <c r="D387" s="55"/>
      <c r="E387" s="57">
        <f t="shared" ref="E387:G388" si="73">E388</f>
        <v>1098</v>
      </c>
      <c r="F387" s="57">
        <f t="shared" si="73"/>
        <v>1380.9</v>
      </c>
      <c r="G387" s="57">
        <f t="shared" si="73"/>
        <v>1690.5</v>
      </c>
    </row>
    <row r="388" spans="1:7" ht="16.55" customHeight="1">
      <c r="A388" s="42" t="s">
        <v>138</v>
      </c>
      <c r="B388" s="40"/>
      <c r="C388" s="28"/>
      <c r="D388" s="40">
        <v>300</v>
      </c>
      <c r="E388" s="57">
        <f t="shared" si="73"/>
        <v>1098</v>
      </c>
      <c r="F388" s="57">
        <f t="shared" si="73"/>
        <v>1380.9</v>
      </c>
      <c r="G388" s="57">
        <f t="shared" si="73"/>
        <v>1690.5</v>
      </c>
    </row>
    <row r="389" spans="1:7" ht="30.8" customHeight="1">
      <c r="A389" s="42" t="s">
        <v>140</v>
      </c>
      <c r="B389" s="40"/>
      <c r="C389" s="28"/>
      <c r="D389" s="28" t="s">
        <v>141</v>
      </c>
      <c r="E389" s="57">
        <v>1098</v>
      </c>
      <c r="F389" s="57">
        <v>1380.9</v>
      </c>
      <c r="G389" s="57">
        <v>1690.5</v>
      </c>
    </row>
    <row r="390" spans="1:7" ht="50.25" customHeight="1">
      <c r="A390" s="42" t="s">
        <v>331</v>
      </c>
      <c r="B390" s="40"/>
      <c r="C390" s="28" t="s">
        <v>293</v>
      </c>
      <c r="D390" s="28"/>
      <c r="E390" s="57">
        <f t="shared" ref="E390:G391" si="74">E391</f>
        <v>1122.7</v>
      </c>
      <c r="F390" s="57">
        <f t="shared" si="74"/>
        <v>1122.7</v>
      </c>
      <c r="G390" s="57">
        <f t="shared" si="74"/>
        <v>1122.7</v>
      </c>
    </row>
    <row r="391" spans="1:7" ht="30.8" customHeight="1">
      <c r="A391" s="33" t="s">
        <v>110</v>
      </c>
      <c r="B391" s="37"/>
      <c r="C391" s="28"/>
      <c r="D391" s="28" t="s">
        <v>113</v>
      </c>
      <c r="E391" s="57">
        <f t="shared" si="74"/>
        <v>1122.7</v>
      </c>
      <c r="F391" s="57">
        <f t="shared" si="74"/>
        <v>1122.7</v>
      </c>
      <c r="G391" s="57">
        <f t="shared" si="74"/>
        <v>1122.7</v>
      </c>
    </row>
    <row r="392" spans="1:7" ht="30.8" customHeight="1">
      <c r="A392" s="33" t="s">
        <v>111</v>
      </c>
      <c r="B392" s="37"/>
      <c r="C392" s="28"/>
      <c r="D392" s="28" t="s">
        <v>112</v>
      </c>
      <c r="E392" s="57">
        <v>1122.7</v>
      </c>
      <c r="F392" s="57">
        <v>1122.7</v>
      </c>
      <c r="G392" s="57">
        <v>1122.7</v>
      </c>
    </row>
    <row r="393" spans="1:7" s="7" customFormat="1">
      <c r="A393" s="43" t="s">
        <v>86</v>
      </c>
      <c r="B393" s="41" t="s">
        <v>87</v>
      </c>
      <c r="C393" s="41"/>
      <c r="D393" s="44"/>
      <c r="E393" s="32">
        <f>E394</f>
        <v>76922</v>
      </c>
      <c r="F393" s="32">
        <f>F394</f>
        <v>89329</v>
      </c>
      <c r="G393" s="32">
        <f>G394</f>
        <v>93095</v>
      </c>
    </row>
    <row r="394" spans="1:7" ht="17.2" customHeight="1">
      <c r="A394" s="42" t="s">
        <v>88</v>
      </c>
      <c r="B394" s="28" t="s">
        <v>89</v>
      </c>
      <c r="C394" s="28"/>
      <c r="D394" s="40"/>
      <c r="E394" s="36">
        <f>E395+E400+E407</f>
        <v>76922</v>
      </c>
      <c r="F394" s="36">
        <f>F395+F400+F407</f>
        <v>89329</v>
      </c>
      <c r="G394" s="36">
        <f>G395+G400+G407</f>
        <v>93095</v>
      </c>
    </row>
    <row r="395" spans="1:7" ht="30.1">
      <c r="A395" s="33" t="s">
        <v>212</v>
      </c>
      <c r="B395" s="37"/>
      <c r="C395" s="28" t="s">
        <v>274</v>
      </c>
      <c r="D395" s="28"/>
      <c r="E395" s="38">
        <f>E396+E398</f>
        <v>1152</v>
      </c>
      <c r="F395" s="38">
        <f>F396+F398</f>
        <v>627</v>
      </c>
      <c r="G395" s="38">
        <f>G396+G398</f>
        <v>380</v>
      </c>
    </row>
    <row r="396" spans="1:7" ht="17.2" customHeight="1">
      <c r="A396" s="33" t="s">
        <v>108</v>
      </c>
      <c r="B396" s="37"/>
      <c r="C396" s="28"/>
      <c r="D396" s="28" t="s">
        <v>106</v>
      </c>
      <c r="E396" s="38">
        <f>E397</f>
        <v>270</v>
      </c>
      <c r="F396" s="38">
        <f>F397</f>
        <v>270</v>
      </c>
      <c r="G396" s="38">
        <f>G397</f>
        <v>270</v>
      </c>
    </row>
    <row r="397" spans="1:7" ht="17.2" customHeight="1">
      <c r="A397" s="42" t="s">
        <v>170</v>
      </c>
      <c r="B397" s="37"/>
      <c r="C397" s="28"/>
      <c r="D397" s="28" t="s">
        <v>178</v>
      </c>
      <c r="E397" s="38">
        <v>270</v>
      </c>
      <c r="F397" s="38">
        <v>270</v>
      </c>
      <c r="G397" s="38">
        <v>270</v>
      </c>
    </row>
    <row r="398" spans="1:7" ht="17.2" customHeight="1">
      <c r="A398" s="42" t="s">
        <v>154</v>
      </c>
      <c r="B398" s="37"/>
      <c r="C398" s="28"/>
      <c r="D398" s="28" t="s">
        <v>155</v>
      </c>
      <c r="E398" s="38">
        <f>E399</f>
        <v>882</v>
      </c>
      <c r="F398" s="38">
        <f>F399</f>
        <v>357</v>
      </c>
      <c r="G398" s="38">
        <f>G399</f>
        <v>110</v>
      </c>
    </row>
    <row r="399" spans="1:7" ht="17.2" customHeight="1">
      <c r="A399" s="42" t="s">
        <v>156</v>
      </c>
      <c r="B399" s="37"/>
      <c r="C399" s="28"/>
      <c r="D399" s="28" t="s">
        <v>157</v>
      </c>
      <c r="E399" s="38">
        <v>882</v>
      </c>
      <c r="F399" s="38">
        <v>357</v>
      </c>
      <c r="G399" s="38">
        <v>110</v>
      </c>
    </row>
    <row r="400" spans="1:7" ht="33.049999999999997" customHeight="1">
      <c r="A400" s="42" t="s">
        <v>216</v>
      </c>
      <c r="B400" s="40"/>
      <c r="C400" s="28" t="s">
        <v>266</v>
      </c>
      <c r="D400" s="40"/>
      <c r="E400" s="38">
        <f>E401+E403+E405</f>
        <v>74980</v>
      </c>
      <c r="F400" s="38">
        <f>F401+F403+F405</f>
        <v>87865</v>
      </c>
      <c r="G400" s="38">
        <f>G401+G403+G405</f>
        <v>91827</v>
      </c>
    </row>
    <row r="401" spans="1:7" ht="47.95" customHeight="1">
      <c r="A401" s="33" t="s">
        <v>108</v>
      </c>
      <c r="B401" s="37"/>
      <c r="C401" s="72"/>
      <c r="D401" s="28" t="s">
        <v>106</v>
      </c>
      <c r="E401" s="38">
        <f>E402</f>
        <v>2209</v>
      </c>
      <c r="F401" s="38">
        <f>F402</f>
        <v>2210.6</v>
      </c>
      <c r="G401" s="38">
        <f>G402</f>
        <v>2212.1999999999998</v>
      </c>
    </row>
    <row r="402" spans="1:7" ht="20.3" customHeight="1">
      <c r="A402" s="42" t="s">
        <v>170</v>
      </c>
      <c r="B402" s="40"/>
      <c r="C402" s="28"/>
      <c r="D402" s="28" t="s">
        <v>178</v>
      </c>
      <c r="E402" s="38">
        <v>2209</v>
      </c>
      <c r="F402" s="38">
        <v>2210.6</v>
      </c>
      <c r="G402" s="38">
        <v>2212.1999999999998</v>
      </c>
    </row>
    <row r="403" spans="1:7" ht="33.049999999999997" customHeight="1">
      <c r="A403" s="33" t="s">
        <v>110</v>
      </c>
      <c r="B403" s="37"/>
      <c r="C403" s="28"/>
      <c r="D403" s="28" t="s">
        <v>113</v>
      </c>
      <c r="E403" s="38">
        <f>E404</f>
        <v>10</v>
      </c>
      <c r="F403" s="38">
        <f>F404</f>
        <v>10.4</v>
      </c>
      <c r="G403" s="38">
        <f>G404</f>
        <v>10.8</v>
      </c>
    </row>
    <row r="404" spans="1:7" ht="31.7" customHeight="1">
      <c r="A404" s="33" t="s">
        <v>111</v>
      </c>
      <c r="B404" s="37"/>
      <c r="C404" s="28"/>
      <c r="D404" s="28" t="s">
        <v>112</v>
      </c>
      <c r="E404" s="38">
        <v>10</v>
      </c>
      <c r="F404" s="38">
        <v>10.4</v>
      </c>
      <c r="G404" s="38">
        <v>10.8</v>
      </c>
    </row>
    <row r="405" spans="1:7" ht="31.7" customHeight="1">
      <c r="A405" s="42" t="s">
        <v>154</v>
      </c>
      <c r="B405" s="40"/>
      <c r="C405" s="28"/>
      <c r="D405" s="40">
        <v>600</v>
      </c>
      <c r="E405" s="38">
        <f>E406</f>
        <v>72761</v>
      </c>
      <c r="F405" s="38">
        <f>F406</f>
        <v>85644</v>
      </c>
      <c r="G405" s="38">
        <f>G406</f>
        <v>89604</v>
      </c>
    </row>
    <row r="406" spans="1:7" ht="23.25" customHeight="1">
      <c r="A406" s="42" t="s">
        <v>156</v>
      </c>
      <c r="B406" s="28"/>
      <c r="C406" s="28"/>
      <c r="D406" s="28" t="s">
        <v>157</v>
      </c>
      <c r="E406" s="38">
        <v>72761</v>
      </c>
      <c r="F406" s="38">
        <v>85644</v>
      </c>
      <c r="G406" s="38">
        <v>89604</v>
      </c>
    </row>
    <row r="407" spans="1:7" ht="31.7" customHeight="1">
      <c r="A407" s="33" t="s">
        <v>203</v>
      </c>
      <c r="B407" s="37"/>
      <c r="C407" s="99" t="s">
        <v>332</v>
      </c>
      <c r="D407" s="28"/>
      <c r="E407" s="38">
        <f t="shared" ref="E407:G408" si="75">E408</f>
        <v>790</v>
      </c>
      <c r="F407" s="38">
        <f t="shared" si="75"/>
        <v>837</v>
      </c>
      <c r="G407" s="38">
        <f t="shared" si="75"/>
        <v>888</v>
      </c>
    </row>
    <row r="408" spans="1:7" ht="31.7" customHeight="1">
      <c r="A408" s="33" t="s">
        <v>110</v>
      </c>
      <c r="B408" s="37"/>
      <c r="C408" s="28"/>
      <c r="D408" s="28" t="s">
        <v>113</v>
      </c>
      <c r="E408" s="38">
        <f t="shared" si="75"/>
        <v>790</v>
      </c>
      <c r="F408" s="38">
        <f t="shared" si="75"/>
        <v>837</v>
      </c>
      <c r="G408" s="38">
        <f t="shared" si="75"/>
        <v>888</v>
      </c>
    </row>
    <row r="409" spans="1:7" ht="31.7" customHeight="1">
      <c r="A409" s="33" t="s">
        <v>111</v>
      </c>
      <c r="B409" s="37"/>
      <c r="C409" s="28"/>
      <c r="D409" s="28" t="s">
        <v>112</v>
      </c>
      <c r="E409" s="38">
        <v>790</v>
      </c>
      <c r="F409" s="38">
        <v>837</v>
      </c>
      <c r="G409" s="38">
        <v>888</v>
      </c>
    </row>
    <row r="410" spans="1:7" s="7" customFormat="1" ht="18.8" customHeight="1">
      <c r="A410" s="43" t="s">
        <v>90</v>
      </c>
      <c r="B410" s="41" t="s">
        <v>91</v>
      </c>
      <c r="C410" s="41"/>
      <c r="D410" s="44"/>
      <c r="E410" s="32">
        <f t="shared" ref="E410:G413" si="76">E411</f>
        <v>5102</v>
      </c>
      <c r="F410" s="32">
        <f t="shared" si="76"/>
        <v>5410</v>
      </c>
      <c r="G410" s="32">
        <f t="shared" si="76"/>
        <v>5740</v>
      </c>
    </row>
    <row r="411" spans="1:7" ht="16.55" customHeight="1">
      <c r="A411" s="42" t="s">
        <v>92</v>
      </c>
      <c r="B411" s="28" t="s">
        <v>93</v>
      </c>
      <c r="C411" s="28"/>
      <c r="D411" s="40"/>
      <c r="E411" s="36">
        <f t="shared" si="76"/>
        <v>5102</v>
      </c>
      <c r="F411" s="36">
        <f t="shared" si="76"/>
        <v>5410</v>
      </c>
      <c r="G411" s="36">
        <f t="shared" si="76"/>
        <v>5740</v>
      </c>
    </row>
    <row r="412" spans="1:7" ht="33.049999999999997" customHeight="1">
      <c r="A412" s="42" t="s">
        <v>204</v>
      </c>
      <c r="B412" s="40"/>
      <c r="C412" s="28" t="s">
        <v>294</v>
      </c>
      <c r="D412" s="40"/>
      <c r="E412" s="38">
        <f t="shared" si="76"/>
        <v>5102</v>
      </c>
      <c r="F412" s="38">
        <f t="shared" si="76"/>
        <v>5410</v>
      </c>
      <c r="G412" s="38">
        <f t="shared" si="76"/>
        <v>5740</v>
      </c>
    </row>
    <row r="413" spans="1:7" ht="20.3" customHeight="1">
      <c r="A413" s="42" t="s">
        <v>205</v>
      </c>
      <c r="B413" s="40"/>
      <c r="C413" s="28"/>
      <c r="D413" s="40">
        <v>800</v>
      </c>
      <c r="E413" s="38">
        <f t="shared" si="76"/>
        <v>5102</v>
      </c>
      <c r="F413" s="38">
        <f t="shared" si="76"/>
        <v>5410</v>
      </c>
      <c r="G413" s="38">
        <f t="shared" si="76"/>
        <v>5740</v>
      </c>
    </row>
    <row r="414" spans="1:7" ht="51.75" customHeight="1">
      <c r="A414" s="42" t="s">
        <v>206</v>
      </c>
      <c r="B414" s="40"/>
      <c r="C414" s="28"/>
      <c r="D414" s="28" t="s">
        <v>207</v>
      </c>
      <c r="E414" s="38">
        <v>5102</v>
      </c>
      <c r="F414" s="38">
        <v>5410</v>
      </c>
      <c r="G414" s="38">
        <v>5740</v>
      </c>
    </row>
    <row r="415" spans="1:7" s="7" customFormat="1" ht="31.7" customHeight="1">
      <c r="A415" s="43" t="s">
        <v>94</v>
      </c>
      <c r="B415" s="41" t="s">
        <v>95</v>
      </c>
      <c r="C415" s="41"/>
      <c r="D415" s="44"/>
      <c r="E415" s="32">
        <f t="shared" ref="E415:G418" si="77">E416</f>
        <v>43041</v>
      </c>
      <c r="F415" s="32">
        <f t="shared" si="77"/>
        <v>39529</v>
      </c>
      <c r="G415" s="32">
        <f t="shared" si="77"/>
        <v>35830</v>
      </c>
    </row>
    <row r="416" spans="1:7" ht="31.7" customHeight="1">
      <c r="A416" s="42" t="s">
        <v>208</v>
      </c>
      <c r="B416" s="28" t="s">
        <v>96</v>
      </c>
      <c r="C416" s="28"/>
      <c r="D416" s="40"/>
      <c r="E416" s="36">
        <f t="shared" si="77"/>
        <v>43041</v>
      </c>
      <c r="F416" s="36">
        <f t="shared" si="77"/>
        <v>39529</v>
      </c>
      <c r="G416" s="36">
        <f t="shared" si="77"/>
        <v>35830</v>
      </c>
    </row>
    <row r="417" spans="1:7" ht="31.7" customHeight="1">
      <c r="A417" s="42" t="s">
        <v>97</v>
      </c>
      <c r="B417" s="40"/>
      <c r="C417" s="28" t="s">
        <v>295</v>
      </c>
      <c r="D417" s="40"/>
      <c r="E417" s="38">
        <f t="shared" si="77"/>
        <v>43041</v>
      </c>
      <c r="F417" s="38">
        <f t="shared" si="77"/>
        <v>39529</v>
      </c>
      <c r="G417" s="38">
        <f t="shared" si="77"/>
        <v>35830</v>
      </c>
    </row>
    <row r="418" spans="1:7" ht="31.7" customHeight="1">
      <c r="A418" s="42" t="s">
        <v>210</v>
      </c>
      <c r="B418" s="40"/>
      <c r="C418" s="28"/>
      <c r="D418" s="40">
        <v>700</v>
      </c>
      <c r="E418" s="38">
        <f t="shared" si="77"/>
        <v>43041</v>
      </c>
      <c r="F418" s="38">
        <f t="shared" si="77"/>
        <v>39529</v>
      </c>
      <c r="G418" s="38">
        <f t="shared" si="77"/>
        <v>35830</v>
      </c>
    </row>
    <row r="419" spans="1:7" ht="19.5" customHeight="1">
      <c r="A419" s="42" t="s">
        <v>209</v>
      </c>
      <c r="B419" s="40"/>
      <c r="C419" s="28"/>
      <c r="D419" s="28" t="s">
        <v>211</v>
      </c>
      <c r="E419" s="38">
        <v>43041</v>
      </c>
      <c r="F419" s="38">
        <v>39529</v>
      </c>
      <c r="G419" s="38">
        <v>35830</v>
      </c>
    </row>
    <row r="420" spans="1:7" ht="31.7" customHeight="1">
      <c r="A420" s="105" t="s">
        <v>98</v>
      </c>
      <c r="B420" s="105"/>
      <c r="C420" s="105"/>
      <c r="D420" s="105"/>
      <c r="E420" s="58">
        <f>E415+E410+E393+E357+E318+E294+E186+E180+E141+E109+E80+E75+E10</f>
        <v>2712736.9</v>
      </c>
      <c r="F420" s="58">
        <f>F415+F410+F393+F357+F318+F294+F186+F180+F141+F109+F80+F75+F10</f>
        <v>2633320.1999999997</v>
      </c>
      <c r="G420" s="58">
        <f>G415+G410+G393+G357+G318+G294+G186+G180+G141+G109+G80+G75+G10</f>
        <v>2747558.1</v>
      </c>
    </row>
    <row r="421" spans="1:7" ht="30.8" customHeight="1">
      <c r="A421" s="59" t="s">
        <v>304</v>
      </c>
      <c r="B421" s="59"/>
      <c r="C421" s="59"/>
      <c r="D421" s="59"/>
      <c r="E421" s="60">
        <f>SUM(E367)</f>
        <v>25759</v>
      </c>
      <c r="F421" s="60">
        <f>SUM(F367)</f>
        <v>28462.2</v>
      </c>
      <c r="G421" s="60">
        <f>SUM(G367)</f>
        <v>30825.15</v>
      </c>
    </row>
    <row r="422" spans="1:7" ht="10.35" customHeight="1">
      <c r="A422" s="59"/>
      <c r="B422" s="59"/>
      <c r="C422" s="59"/>
      <c r="D422" s="59"/>
      <c r="E422" s="59"/>
    </row>
    <row r="423" spans="1:7" ht="10.35" customHeight="1">
      <c r="A423" s="4"/>
      <c r="B423" s="10"/>
      <c r="C423" s="10"/>
      <c r="D423" s="10"/>
      <c r="E423" s="4"/>
      <c r="F423" s="4"/>
      <c r="G423" s="4"/>
    </row>
    <row r="424" spans="1:7" ht="10.35" customHeight="1">
      <c r="A424" s="106"/>
      <c r="B424" s="10"/>
      <c r="C424" s="10"/>
      <c r="D424" s="10"/>
      <c r="E424" s="4"/>
      <c r="F424" s="4"/>
      <c r="G424" s="4"/>
    </row>
    <row r="425" spans="1:7" ht="10.35" customHeight="1">
      <c r="A425" s="106"/>
      <c r="B425" s="10"/>
      <c r="C425" s="10"/>
      <c r="D425" s="10"/>
      <c r="E425" s="19"/>
      <c r="F425" s="4"/>
      <c r="G425" s="4"/>
    </row>
    <row r="426" spans="1:7" ht="10.35" customHeight="1">
      <c r="A426" s="4"/>
      <c r="B426" s="10"/>
      <c r="C426" s="10"/>
      <c r="D426" s="10"/>
      <c r="E426" s="4"/>
      <c r="F426" s="4"/>
      <c r="G426" s="4"/>
    </row>
    <row r="427" spans="1:7" ht="10.35" customHeight="1">
      <c r="A427" s="106"/>
      <c r="B427" s="10"/>
      <c r="C427" s="10"/>
      <c r="D427" s="10"/>
      <c r="E427" s="4"/>
      <c r="F427" s="4"/>
      <c r="G427" s="4"/>
    </row>
    <row r="428" spans="1:7" ht="10.35" customHeight="1">
      <c r="A428" s="106"/>
      <c r="B428" s="10"/>
      <c r="C428" s="10"/>
      <c r="D428" s="10"/>
      <c r="E428" s="4"/>
      <c r="F428" s="4"/>
      <c r="G428" s="4"/>
    </row>
    <row r="429" spans="1:7" ht="10.35" customHeight="1">
      <c r="A429" s="4"/>
      <c r="B429" s="10"/>
      <c r="C429" s="10"/>
      <c r="D429" s="10"/>
      <c r="E429" s="4"/>
      <c r="F429" s="4"/>
      <c r="G429" s="4"/>
    </row>
    <row r="430" spans="1:7" ht="18.8" customHeight="1">
      <c r="A430" s="6"/>
      <c r="B430" s="10"/>
      <c r="C430" s="10"/>
      <c r="D430" s="10"/>
      <c r="E430" s="4"/>
      <c r="F430" s="4"/>
      <c r="G430" s="4"/>
    </row>
    <row r="431" spans="1:7" ht="10.35" customHeight="1">
      <c r="A431" s="4"/>
      <c r="B431" s="10"/>
      <c r="C431" s="10"/>
      <c r="D431" s="10"/>
      <c r="E431" s="4"/>
      <c r="F431" s="4"/>
      <c r="G431" s="4"/>
    </row>
    <row r="432" spans="1:7" ht="20.95" customHeight="1">
      <c r="A432" s="3" t="s">
        <v>104</v>
      </c>
      <c r="D432" s="11" t="s">
        <v>105</v>
      </c>
    </row>
    <row r="433" spans="2:4" s="20" customFormat="1">
      <c r="B433" s="21"/>
      <c r="C433" s="21"/>
      <c r="D433" s="21"/>
    </row>
  </sheetData>
  <autoFilter ref="A1:G421"/>
  <mergeCells count="8">
    <mergeCell ref="A6:G6"/>
    <mergeCell ref="F8:G8"/>
    <mergeCell ref="A420:D420"/>
    <mergeCell ref="A424:A425"/>
    <mergeCell ref="A427:A428"/>
    <mergeCell ref="A8:A9"/>
    <mergeCell ref="B8:D8"/>
    <mergeCell ref="E8:E9"/>
  </mergeCells>
  <pageMargins left="0.39370078740157483" right="0.39370078740157483" top="0.39370078740157483" bottom="0.39370078740157483" header="0.19685039370078741" footer="0.19685039370078741"/>
  <pageSetup paperSize="9" orientation="landscape" r:id="rId1"/>
  <headerFooter alignWithMargins="0">
    <oddFooter>&amp;CСтраница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8:F72"/>
  <sheetViews>
    <sheetView topLeftCell="A10" zoomScale="90" zoomScaleNormal="90" workbookViewId="0">
      <selection activeCell="K17" sqref="K17"/>
    </sheetView>
  </sheetViews>
  <sheetFormatPr defaultRowHeight="10.25"/>
  <cols>
    <col min="1" max="1" width="69.5" customWidth="1"/>
    <col min="2" max="2" width="16.5" customWidth="1"/>
    <col min="4" max="4" width="14.375" customWidth="1"/>
    <col min="5" max="5" width="16.375" customWidth="1"/>
    <col min="6" max="6" width="14.375" customWidth="1"/>
  </cols>
  <sheetData>
    <row r="8" spans="1:6" ht="15.05">
      <c r="A8" s="71" t="s">
        <v>9</v>
      </c>
      <c r="B8" s="66" t="s">
        <v>272</v>
      </c>
      <c r="C8" s="67"/>
      <c r="D8" s="68">
        <f>D9+D10</f>
        <v>221276.6</v>
      </c>
      <c r="E8" s="68">
        <f t="shared" ref="E8:F8" si="0">E9+E10</f>
        <v>222745.83000000002</v>
      </c>
      <c r="F8" s="68">
        <f t="shared" si="0"/>
        <v>225166.66</v>
      </c>
    </row>
    <row r="9" spans="1:6" ht="75.25">
      <c r="A9" s="70" t="s">
        <v>108</v>
      </c>
      <c r="B9" s="17"/>
      <c r="C9" s="64">
        <v>100</v>
      </c>
      <c r="D9" s="22">
        <f>D12+D15+D17+D20+D23</f>
        <v>213400.1</v>
      </c>
      <c r="E9" s="22">
        <f t="shared" ref="E9:F9" si="1">E12+E15+E17+E20+E23</f>
        <v>215010.83000000002</v>
      </c>
      <c r="F9" s="22">
        <f t="shared" si="1"/>
        <v>217608.86000000002</v>
      </c>
    </row>
    <row r="10" spans="1:6" ht="30.1">
      <c r="A10" s="70" t="s">
        <v>110</v>
      </c>
      <c r="B10" s="17"/>
      <c r="C10" s="65">
        <v>200</v>
      </c>
      <c r="D10" s="22">
        <f>D13+D18+D21+D24</f>
        <v>7876.5</v>
      </c>
      <c r="E10" s="22">
        <f t="shared" ref="E10:F10" si="2">E13+E18+E21+E24</f>
        <v>7735</v>
      </c>
      <c r="F10" s="22">
        <f t="shared" si="2"/>
        <v>7557.8</v>
      </c>
    </row>
    <row r="11" spans="1:6" ht="15.05">
      <c r="A11" s="80" t="s">
        <v>9</v>
      </c>
      <c r="B11" s="81" t="s">
        <v>272</v>
      </c>
      <c r="C11" s="82"/>
      <c r="D11" s="83">
        <f>D12+D13</f>
        <v>189695.7</v>
      </c>
      <c r="E11" s="83">
        <f t="shared" ref="E11:F11" si="3">E12+E13</f>
        <v>190173.2</v>
      </c>
      <c r="F11" s="83">
        <f t="shared" si="3"/>
        <v>191604</v>
      </c>
    </row>
    <row r="12" spans="1:6" ht="75.25">
      <c r="A12" s="84" t="s">
        <v>108</v>
      </c>
      <c r="B12" s="81"/>
      <c r="C12" s="82">
        <v>100</v>
      </c>
      <c r="D12" s="83">
        <v>182131.20000000001</v>
      </c>
      <c r="E12" s="83">
        <v>182797.2</v>
      </c>
      <c r="F12" s="83">
        <v>184428.2</v>
      </c>
    </row>
    <row r="13" spans="1:6" ht="30.1">
      <c r="A13" s="84" t="s">
        <v>110</v>
      </c>
      <c r="B13" s="81"/>
      <c r="C13" s="82">
        <v>200</v>
      </c>
      <c r="D13" s="83">
        <v>7564.5</v>
      </c>
      <c r="E13" s="83">
        <v>7376</v>
      </c>
      <c r="F13" s="83">
        <v>7175.8</v>
      </c>
    </row>
    <row r="14" spans="1:6" ht="15.05">
      <c r="A14" s="73" t="s">
        <v>319</v>
      </c>
      <c r="B14" s="74" t="s">
        <v>314</v>
      </c>
      <c r="C14" s="75"/>
      <c r="D14" s="76">
        <v>3963.9</v>
      </c>
      <c r="E14" s="76">
        <v>4002.63</v>
      </c>
      <c r="F14" s="76">
        <v>4042.66</v>
      </c>
    </row>
    <row r="15" spans="1:6" ht="75.25">
      <c r="A15" s="73" t="s">
        <v>108</v>
      </c>
      <c r="B15" s="74"/>
      <c r="C15" s="75">
        <v>100</v>
      </c>
      <c r="D15" s="76">
        <v>3963.9</v>
      </c>
      <c r="E15" s="76">
        <v>4002.63</v>
      </c>
      <c r="F15" s="76">
        <v>4042.66</v>
      </c>
    </row>
    <row r="16" spans="1:6" ht="45.15">
      <c r="A16" s="77" t="s">
        <v>197</v>
      </c>
      <c r="B16" s="78" t="s">
        <v>286</v>
      </c>
      <c r="C16" s="79"/>
      <c r="D16" s="76">
        <f>D17+D18</f>
        <v>4149</v>
      </c>
      <c r="E16" s="76">
        <f t="shared" ref="E16:F16" si="4">E17+E18</f>
        <v>4183</v>
      </c>
      <c r="F16" s="76">
        <f t="shared" si="4"/>
        <v>4217</v>
      </c>
    </row>
    <row r="17" spans="1:6" ht="75.25">
      <c r="A17" s="73" t="s">
        <v>108</v>
      </c>
      <c r="B17" s="78"/>
      <c r="C17" s="75">
        <v>100</v>
      </c>
      <c r="D17" s="76">
        <v>4029</v>
      </c>
      <c r="E17" s="76">
        <v>4063</v>
      </c>
      <c r="F17" s="76">
        <v>4097</v>
      </c>
    </row>
    <row r="18" spans="1:6" ht="30.1">
      <c r="A18" s="73" t="s">
        <v>110</v>
      </c>
      <c r="B18" s="78"/>
      <c r="C18" s="75">
        <v>200</v>
      </c>
      <c r="D18" s="76">
        <v>120</v>
      </c>
      <c r="E18" s="76">
        <v>120</v>
      </c>
      <c r="F18" s="76">
        <v>120</v>
      </c>
    </row>
    <row r="19" spans="1:6" ht="15.05">
      <c r="A19" s="71" t="s">
        <v>15</v>
      </c>
      <c r="B19" s="66" t="s">
        <v>313</v>
      </c>
      <c r="C19" s="67"/>
      <c r="D19" s="68">
        <f>D20+D21</f>
        <v>18904</v>
      </c>
      <c r="E19" s="68">
        <f t="shared" ref="E19:F19" si="5">E20+E21</f>
        <v>19760</v>
      </c>
      <c r="F19" s="68">
        <f t="shared" si="5"/>
        <v>20600</v>
      </c>
    </row>
    <row r="20" spans="1:6" ht="75.25">
      <c r="A20" s="71" t="s">
        <v>108</v>
      </c>
      <c r="B20" s="66"/>
      <c r="C20" s="67">
        <v>100</v>
      </c>
      <c r="D20" s="68">
        <v>18756</v>
      </c>
      <c r="E20" s="68">
        <v>19610</v>
      </c>
      <c r="F20" s="68">
        <v>20450</v>
      </c>
    </row>
    <row r="21" spans="1:6" ht="30.1">
      <c r="A21" s="71" t="s">
        <v>110</v>
      </c>
      <c r="B21" s="66"/>
      <c r="C21" s="67">
        <v>200</v>
      </c>
      <c r="D21" s="68">
        <v>148</v>
      </c>
      <c r="E21" s="68">
        <v>150</v>
      </c>
      <c r="F21" s="68">
        <v>150</v>
      </c>
    </row>
    <row r="22" spans="1:6" ht="15.05">
      <c r="A22" s="89" t="s">
        <v>9</v>
      </c>
      <c r="B22" s="90" t="s">
        <v>311</v>
      </c>
      <c r="C22" s="91"/>
      <c r="D22" s="92">
        <f>D23+D24</f>
        <v>4564</v>
      </c>
      <c r="E22" s="92">
        <f t="shared" ref="E22:F22" si="6">E23+E24</f>
        <v>4627</v>
      </c>
      <c r="F22" s="92">
        <f t="shared" si="6"/>
        <v>4703</v>
      </c>
    </row>
    <row r="23" spans="1:6" ht="75.25">
      <c r="A23" s="89" t="s">
        <v>108</v>
      </c>
      <c r="B23" s="90"/>
      <c r="C23" s="93">
        <v>100</v>
      </c>
      <c r="D23" s="92">
        <v>4520</v>
      </c>
      <c r="E23" s="92">
        <v>4538</v>
      </c>
      <c r="F23" s="92">
        <v>4591</v>
      </c>
    </row>
    <row r="24" spans="1:6" ht="30.1">
      <c r="A24" s="89" t="s">
        <v>110</v>
      </c>
      <c r="B24" s="90"/>
      <c r="C24" s="91">
        <v>200</v>
      </c>
      <c r="D24" s="92">
        <v>44</v>
      </c>
      <c r="E24" s="92">
        <v>89</v>
      </c>
      <c r="F24" s="92">
        <v>112</v>
      </c>
    </row>
    <row r="25" spans="1:6" ht="15.05">
      <c r="A25" s="70"/>
      <c r="B25" s="17"/>
      <c r="C25" s="65"/>
      <c r="D25" s="22"/>
      <c r="E25" s="22"/>
      <c r="F25" s="22"/>
    </row>
    <row r="26" spans="1:6" ht="15.05">
      <c r="A26" s="70"/>
      <c r="B26" s="17"/>
      <c r="C26" s="65"/>
      <c r="D26" s="22"/>
      <c r="E26" s="22"/>
      <c r="F26" s="22"/>
    </row>
    <row r="27" spans="1:6" ht="15.05">
      <c r="A27" s="70"/>
      <c r="B27" s="17"/>
      <c r="C27" s="65"/>
      <c r="D27" s="22"/>
      <c r="E27" s="22"/>
      <c r="F27" s="22"/>
    </row>
    <row r="28" spans="1:6" ht="15.05">
      <c r="A28" s="70"/>
      <c r="B28" s="17"/>
      <c r="C28" s="65"/>
      <c r="D28" s="22"/>
      <c r="E28" s="22"/>
      <c r="F28" s="22"/>
    </row>
    <row r="29" spans="1:6" ht="15.05">
      <c r="A29" s="70"/>
      <c r="B29" s="17"/>
      <c r="C29" s="65"/>
      <c r="D29" s="22"/>
      <c r="E29" s="22"/>
      <c r="F29" s="22"/>
    </row>
    <row r="30" spans="1:6" ht="15.05">
      <c r="A30" s="70"/>
      <c r="B30" s="17"/>
      <c r="C30" s="65"/>
      <c r="D30" s="22"/>
      <c r="E30" s="22"/>
      <c r="F30" s="22"/>
    </row>
    <row r="31" spans="1:6" ht="15.05">
      <c r="A31" s="70"/>
      <c r="B31" s="17"/>
      <c r="C31" s="65"/>
      <c r="D31" s="22"/>
      <c r="E31" s="22"/>
      <c r="F31" s="22"/>
    </row>
    <row r="32" spans="1:6" ht="15.05">
      <c r="A32" s="70"/>
      <c r="B32" s="17"/>
      <c r="C32" s="65"/>
      <c r="D32" s="22"/>
      <c r="E32" s="22"/>
      <c r="F32" s="22"/>
    </row>
    <row r="33" spans="1:6" ht="15.05">
      <c r="A33" s="73" t="s">
        <v>9</v>
      </c>
      <c r="B33" s="74" t="s">
        <v>314</v>
      </c>
      <c r="C33" s="75"/>
      <c r="D33" s="76">
        <v>3963.9</v>
      </c>
      <c r="E33" s="76">
        <v>4002.63</v>
      </c>
      <c r="F33" s="76">
        <v>4042.66</v>
      </c>
    </row>
    <row r="34" spans="1:6" ht="75.25">
      <c r="A34" s="73" t="s">
        <v>108</v>
      </c>
      <c r="B34" s="74"/>
      <c r="C34" s="75">
        <v>100</v>
      </c>
      <c r="D34" s="76">
        <v>3963.9</v>
      </c>
      <c r="E34" s="76">
        <v>4002.63</v>
      </c>
      <c r="F34" s="76">
        <v>4042.66</v>
      </c>
    </row>
    <row r="35" spans="1:6" ht="45.15">
      <c r="A35" s="77" t="s">
        <v>197</v>
      </c>
      <c r="B35" s="78" t="s">
        <v>286</v>
      </c>
      <c r="C35" s="79"/>
      <c r="D35" s="76">
        <f>D36+D37</f>
        <v>4149</v>
      </c>
      <c r="E35" s="76">
        <f t="shared" ref="E35:F35" si="7">E36+E37</f>
        <v>4183</v>
      </c>
      <c r="F35" s="76">
        <f t="shared" si="7"/>
        <v>4217</v>
      </c>
    </row>
    <row r="36" spans="1:6" ht="75.25">
      <c r="A36" s="73" t="s">
        <v>108</v>
      </c>
      <c r="B36" s="78"/>
      <c r="C36" s="75">
        <v>100</v>
      </c>
      <c r="D36" s="76">
        <v>4029</v>
      </c>
      <c r="E36" s="76">
        <v>4063</v>
      </c>
      <c r="F36" s="76">
        <v>4097</v>
      </c>
    </row>
    <row r="37" spans="1:6" ht="30.1">
      <c r="A37" s="73" t="s">
        <v>110</v>
      </c>
      <c r="B37" s="78"/>
      <c r="C37" s="75">
        <v>200</v>
      </c>
      <c r="D37" s="76">
        <v>120</v>
      </c>
      <c r="E37" s="76">
        <v>120</v>
      </c>
      <c r="F37" s="76">
        <v>120</v>
      </c>
    </row>
    <row r="38" spans="1:6" ht="15.05">
      <c r="A38" s="80" t="s">
        <v>9</v>
      </c>
      <c r="B38" s="81" t="s">
        <v>272</v>
      </c>
      <c r="C38" s="82"/>
      <c r="D38" s="83">
        <f>D39+D40</f>
        <v>189695.7</v>
      </c>
      <c r="E38" s="83">
        <f t="shared" ref="E38:F38" si="8">E39+E40</f>
        <v>190173.2</v>
      </c>
      <c r="F38" s="83">
        <f t="shared" si="8"/>
        <v>191604</v>
      </c>
    </row>
    <row r="39" spans="1:6" ht="75.25">
      <c r="A39" s="84" t="s">
        <v>108</v>
      </c>
      <c r="B39" s="81"/>
      <c r="C39" s="82">
        <v>100</v>
      </c>
      <c r="D39" s="83">
        <v>182131.20000000001</v>
      </c>
      <c r="E39" s="83">
        <v>182797.2</v>
      </c>
      <c r="F39" s="83">
        <v>184428.2</v>
      </c>
    </row>
    <row r="40" spans="1:6" ht="30.1">
      <c r="A40" s="84" t="s">
        <v>110</v>
      </c>
      <c r="B40" s="81"/>
      <c r="C40" s="82">
        <v>200</v>
      </c>
      <c r="D40" s="83">
        <v>7564.5</v>
      </c>
      <c r="E40" s="83">
        <v>7376</v>
      </c>
      <c r="F40" s="83">
        <v>7175.8</v>
      </c>
    </row>
    <row r="41" spans="1:6" ht="15.05">
      <c r="A41" s="71" t="s">
        <v>15</v>
      </c>
      <c r="B41" s="66" t="s">
        <v>313</v>
      </c>
      <c r="C41" s="67"/>
      <c r="D41" s="68">
        <f>D42+D43</f>
        <v>18904</v>
      </c>
      <c r="E41" s="68">
        <f t="shared" ref="E41:F41" si="9">E42+E43</f>
        <v>19760</v>
      </c>
      <c r="F41" s="68">
        <f t="shared" si="9"/>
        <v>20600</v>
      </c>
    </row>
    <row r="42" spans="1:6" ht="75.25">
      <c r="A42" s="71" t="s">
        <v>108</v>
      </c>
      <c r="B42" s="66"/>
      <c r="C42" s="67">
        <v>100</v>
      </c>
      <c r="D42" s="68">
        <v>18756</v>
      </c>
      <c r="E42" s="68">
        <v>19610</v>
      </c>
      <c r="F42" s="68">
        <v>20450</v>
      </c>
    </row>
    <row r="43" spans="1:6" ht="30.1">
      <c r="A43" s="71" t="s">
        <v>110</v>
      </c>
      <c r="B43" s="66"/>
      <c r="C43" s="67">
        <v>200</v>
      </c>
      <c r="D43" s="68">
        <v>148</v>
      </c>
      <c r="E43" s="68">
        <v>150</v>
      </c>
      <c r="F43" s="68">
        <v>150</v>
      </c>
    </row>
    <row r="44" spans="1:6" ht="15.05">
      <c r="A44" s="89" t="s">
        <v>9</v>
      </c>
      <c r="B44" s="90" t="s">
        <v>311</v>
      </c>
      <c r="C44" s="91"/>
      <c r="D44" s="92">
        <f>D45+D46</f>
        <v>4564</v>
      </c>
      <c r="E44" s="92">
        <f t="shared" ref="E44:F44" si="10">E45+E46</f>
        <v>4627</v>
      </c>
      <c r="F44" s="92">
        <f t="shared" si="10"/>
        <v>4703</v>
      </c>
    </row>
    <row r="45" spans="1:6" ht="75.25">
      <c r="A45" s="89" t="s">
        <v>108</v>
      </c>
      <c r="B45" s="90"/>
      <c r="C45" s="93">
        <v>100</v>
      </c>
      <c r="D45" s="92">
        <v>4520</v>
      </c>
      <c r="E45" s="92">
        <v>4538</v>
      </c>
      <c r="F45" s="92">
        <v>4591</v>
      </c>
    </row>
    <row r="46" spans="1:6" ht="30.1">
      <c r="A46" s="89" t="s">
        <v>110</v>
      </c>
      <c r="B46" s="90"/>
      <c r="C46" s="91">
        <v>200</v>
      </c>
      <c r="D46" s="92">
        <v>44</v>
      </c>
      <c r="E46" s="92">
        <v>89</v>
      </c>
      <c r="F46" s="92">
        <v>112</v>
      </c>
    </row>
    <row r="47" spans="1:6" ht="15.05">
      <c r="A47" s="3"/>
      <c r="B47" s="3"/>
      <c r="C47" s="3"/>
      <c r="D47" s="3"/>
      <c r="E47" s="3"/>
      <c r="F47" s="3"/>
    </row>
    <row r="48" spans="1:6" ht="15.05">
      <c r="B48" s="3"/>
      <c r="C48" s="3"/>
      <c r="D48" s="3"/>
      <c r="E48" s="3"/>
      <c r="F48" s="3"/>
    </row>
    <row r="49" spans="1:6" ht="15.05">
      <c r="A49" s="3" t="s">
        <v>318</v>
      </c>
      <c r="B49" s="3" t="s">
        <v>272</v>
      </c>
      <c r="C49" s="3"/>
      <c r="D49" s="94">
        <f>D33+D35+D38+D41+D44</f>
        <v>221276.6</v>
      </c>
      <c r="E49" s="94">
        <f t="shared" ref="E49:F49" si="11">E33+E35+E38+E41+E44</f>
        <v>222745.83000000002</v>
      </c>
      <c r="F49" s="94">
        <f t="shared" si="11"/>
        <v>225166.66</v>
      </c>
    </row>
    <row r="50" spans="1:6" ht="15.05">
      <c r="A50" s="3"/>
      <c r="B50" s="3"/>
      <c r="C50" s="3">
        <v>100</v>
      </c>
      <c r="D50" s="94">
        <f>D34+D36+D39+D42+D45</f>
        <v>213400.1</v>
      </c>
      <c r="E50" s="94">
        <f t="shared" ref="E50:F50" si="12">E34+E36+E39+E42+E45</f>
        <v>215010.83000000002</v>
      </c>
      <c r="F50" s="94">
        <f t="shared" si="12"/>
        <v>217608.86000000002</v>
      </c>
    </row>
    <row r="51" spans="1:6" ht="17.2" customHeight="1">
      <c r="A51" s="3"/>
      <c r="B51" s="3"/>
      <c r="C51" s="3">
        <v>200</v>
      </c>
      <c r="D51" s="94">
        <f>D37+D40+D43+D46</f>
        <v>7876.5</v>
      </c>
      <c r="E51" s="94">
        <f t="shared" ref="E51:F51" si="13">E37+E40+E43+E46</f>
        <v>7735</v>
      </c>
      <c r="F51" s="94">
        <f t="shared" si="13"/>
        <v>7557.8</v>
      </c>
    </row>
    <row r="52" spans="1:6" ht="17.2" customHeight="1">
      <c r="A52" s="3"/>
      <c r="B52" s="3"/>
      <c r="C52" s="3"/>
      <c r="D52" s="94"/>
      <c r="E52" s="94"/>
      <c r="F52" s="94"/>
    </row>
    <row r="53" spans="1:6" ht="17.2" customHeight="1">
      <c r="A53" s="71" t="s">
        <v>9</v>
      </c>
      <c r="B53" s="66" t="s">
        <v>272</v>
      </c>
      <c r="C53" s="67"/>
      <c r="D53" s="68">
        <f>D54+D55</f>
        <v>0</v>
      </c>
      <c r="E53" s="68">
        <f t="shared" ref="E53:F53" si="14">E54+E55</f>
        <v>0</v>
      </c>
      <c r="F53" s="68">
        <f t="shared" si="14"/>
        <v>0</v>
      </c>
    </row>
    <row r="54" spans="1:6" ht="17.2" customHeight="1">
      <c r="A54" s="70" t="s">
        <v>108</v>
      </c>
      <c r="B54" s="17"/>
      <c r="C54" s="64">
        <v>100</v>
      </c>
      <c r="D54" s="22"/>
      <c r="E54" s="22"/>
      <c r="F54" s="22"/>
    </row>
    <row r="55" spans="1:6" ht="17.2" customHeight="1">
      <c r="A55" s="70" t="s">
        <v>110</v>
      </c>
      <c r="B55" s="17"/>
      <c r="C55" s="65">
        <v>200</v>
      </c>
      <c r="D55" s="22"/>
      <c r="E55" s="22"/>
      <c r="F55" s="22"/>
    </row>
    <row r="56" spans="1:6" ht="17.2" customHeight="1">
      <c r="A56" s="70" t="s">
        <v>110</v>
      </c>
      <c r="B56" s="16"/>
      <c r="C56" s="65">
        <v>200</v>
      </c>
      <c r="D56" s="22"/>
      <c r="E56" s="22"/>
      <c r="F56" s="22"/>
    </row>
    <row r="57" spans="1:6" ht="15.05">
      <c r="A57" s="3"/>
      <c r="B57" s="3"/>
      <c r="C57" s="3"/>
      <c r="D57" s="3"/>
      <c r="E57" s="3"/>
      <c r="F57" s="3"/>
    </row>
    <row r="58" spans="1:6" ht="15.05">
      <c r="A58" s="71" t="s">
        <v>9</v>
      </c>
      <c r="B58" s="66" t="s">
        <v>311</v>
      </c>
      <c r="C58" s="67"/>
      <c r="D58" s="68">
        <f>D59+D60</f>
        <v>4564</v>
      </c>
      <c r="E58" s="68">
        <f t="shared" ref="E58:F58" si="15">E59+E60</f>
        <v>4627</v>
      </c>
      <c r="F58" s="68">
        <f t="shared" si="15"/>
        <v>4703</v>
      </c>
    </row>
    <row r="59" spans="1:6" ht="75.25">
      <c r="A59" s="70" t="s">
        <v>108</v>
      </c>
      <c r="B59" s="17"/>
      <c r="C59" s="64">
        <v>100</v>
      </c>
      <c r="D59" s="22">
        <v>4520</v>
      </c>
      <c r="E59" s="22">
        <v>4538</v>
      </c>
      <c r="F59" s="22">
        <v>4591</v>
      </c>
    </row>
    <row r="60" spans="1:6" ht="30.1">
      <c r="A60" s="70" t="s">
        <v>110</v>
      </c>
      <c r="B60" s="17"/>
      <c r="C60" s="65">
        <v>200</v>
      </c>
      <c r="D60" s="22">
        <v>44</v>
      </c>
      <c r="E60" s="22">
        <v>89</v>
      </c>
      <c r="F60" s="22">
        <v>112</v>
      </c>
    </row>
    <row r="61" spans="1:6" ht="30.1">
      <c r="A61" s="70" t="s">
        <v>110</v>
      </c>
      <c r="B61" s="16"/>
      <c r="C61" s="65">
        <v>200</v>
      </c>
      <c r="D61" s="22">
        <v>1375.5</v>
      </c>
      <c r="E61" s="22">
        <v>1458.1</v>
      </c>
      <c r="F61" s="22">
        <v>1545.6</v>
      </c>
    </row>
    <row r="62" spans="1:6" ht="15.05">
      <c r="A62" s="71" t="s">
        <v>15</v>
      </c>
      <c r="B62" s="66" t="s">
        <v>313</v>
      </c>
      <c r="C62" s="67"/>
      <c r="D62" s="68">
        <f>D63+D64</f>
        <v>18904</v>
      </c>
      <c r="E62" s="68">
        <f t="shared" ref="E62:F62" si="16">E63+E64</f>
        <v>19760</v>
      </c>
      <c r="F62" s="68">
        <f t="shared" si="16"/>
        <v>20600</v>
      </c>
    </row>
    <row r="63" spans="1:6" ht="75.25">
      <c r="A63" s="70" t="s">
        <v>108</v>
      </c>
      <c r="B63" s="17"/>
      <c r="C63" s="65">
        <v>100</v>
      </c>
      <c r="D63" s="22">
        <v>18756</v>
      </c>
      <c r="E63" s="22">
        <v>19610</v>
      </c>
      <c r="F63" s="22">
        <v>20450</v>
      </c>
    </row>
    <row r="64" spans="1:6" ht="30.1">
      <c r="A64" s="70" t="s">
        <v>110</v>
      </c>
      <c r="B64" s="17"/>
      <c r="C64" s="65">
        <v>200</v>
      </c>
      <c r="D64" s="22">
        <v>148</v>
      </c>
      <c r="E64" s="22">
        <v>150</v>
      </c>
      <c r="F64" s="22">
        <v>150</v>
      </c>
    </row>
    <row r="65" spans="1:6" ht="15.05">
      <c r="A65" s="85" t="s">
        <v>9</v>
      </c>
      <c r="B65" s="95" t="s">
        <v>272</v>
      </c>
      <c r="C65" s="96"/>
      <c r="D65" s="88">
        <f>D66+D67</f>
        <v>221276.6</v>
      </c>
      <c r="E65" s="88">
        <f t="shared" ref="E65:F65" si="17">E66+E67</f>
        <v>222745.8</v>
      </c>
      <c r="F65" s="88">
        <f t="shared" si="17"/>
        <v>225167.69999999998</v>
      </c>
    </row>
    <row r="66" spans="1:6" ht="75.25">
      <c r="A66" s="70" t="s">
        <v>108</v>
      </c>
      <c r="B66" s="17"/>
      <c r="C66" s="65">
        <v>100</v>
      </c>
      <c r="D66" s="23">
        <v>213400.1</v>
      </c>
      <c r="E66" s="23">
        <v>215010.8</v>
      </c>
      <c r="F66" s="23">
        <v>217608.9</v>
      </c>
    </row>
    <row r="67" spans="1:6" ht="30.1">
      <c r="A67" s="70" t="s">
        <v>110</v>
      </c>
      <c r="B67" s="17"/>
      <c r="C67" s="65">
        <v>200</v>
      </c>
      <c r="D67" s="23">
        <v>7876.5</v>
      </c>
      <c r="E67" s="23">
        <v>7735</v>
      </c>
      <c r="F67" s="23">
        <v>7558.8</v>
      </c>
    </row>
    <row r="68" spans="1:6" ht="15.05">
      <c r="A68" s="85" t="s">
        <v>9</v>
      </c>
      <c r="B68" s="95" t="s">
        <v>314</v>
      </c>
      <c r="C68" s="87"/>
      <c r="D68" s="88">
        <v>3963.9</v>
      </c>
      <c r="E68" s="88">
        <v>4002.63</v>
      </c>
      <c r="F68" s="88">
        <v>4042.66</v>
      </c>
    </row>
    <row r="69" spans="1:6" ht="75.25">
      <c r="A69" s="70" t="s">
        <v>108</v>
      </c>
      <c r="B69" s="69"/>
      <c r="C69" s="65">
        <v>100</v>
      </c>
      <c r="D69" s="22">
        <v>3963.9</v>
      </c>
      <c r="E69" s="22">
        <v>4002.63</v>
      </c>
      <c r="F69" s="22">
        <v>4042.66</v>
      </c>
    </row>
    <row r="70" spans="1:6" ht="45.15">
      <c r="A70" s="97" t="s">
        <v>197</v>
      </c>
      <c r="B70" s="86" t="s">
        <v>286</v>
      </c>
      <c r="C70" s="98"/>
      <c r="D70" s="88">
        <f>D71+D72</f>
        <v>4149</v>
      </c>
      <c r="E70" s="88">
        <f t="shared" ref="E70:F70" si="18">E71+E72</f>
        <v>4183</v>
      </c>
      <c r="F70" s="88">
        <f t="shared" si="18"/>
        <v>4217</v>
      </c>
    </row>
    <row r="71" spans="1:6" ht="75.25">
      <c r="A71" s="70" t="s">
        <v>108</v>
      </c>
      <c r="B71" s="17"/>
      <c r="C71" s="65">
        <v>100</v>
      </c>
      <c r="D71" s="22">
        <v>4029</v>
      </c>
      <c r="E71" s="22">
        <v>4063</v>
      </c>
      <c r="F71" s="22">
        <v>4097</v>
      </c>
    </row>
    <row r="72" spans="1:6" ht="30.1">
      <c r="A72" s="70" t="s">
        <v>110</v>
      </c>
      <c r="B72" s="17"/>
      <c r="C72" s="65">
        <v>200</v>
      </c>
      <c r="D72" s="22">
        <v>120</v>
      </c>
      <c r="E72" s="22">
        <v>120</v>
      </c>
      <c r="F72" s="22">
        <v>120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Сводная бюджетная роспись</vt:lpstr>
      <vt:lpstr>Лист1</vt:lpstr>
      <vt:lpstr>'Сводная бюджетная роспись'!Заголовки_для_печати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Kuz</cp:lastModifiedBy>
  <cp:lastPrinted>2013-11-18T12:48:41Z</cp:lastPrinted>
  <dcterms:created xsi:type="dcterms:W3CDTF">2013-11-17T18:30:06Z</dcterms:created>
  <dcterms:modified xsi:type="dcterms:W3CDTF">2013-11-18T14:36:46Z</dcterms:modified>
</cp:coreProperties>
</file>