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240" windowWidth="9210" windowHeight="4680"/>
  </bookViews>
  <sheets>
    <sheet name="приложение 13" sheetId="3" r:id="rId1"/>
  </sheets>
  <definedNames>
    <definedName name="_xlnm.Print_Titles" localSheetId="0">'приложение 13'!$9:$10</definedName>
  </definedNames>
  <calcPr calcId="124519"/>
</workbook>
</file>

<file path=xl/calcChain.xml><?xml version="1.0" encoding="utf-8"?>
<calcChain xmlns="http://schemas.openxmlformats.org/spreadsheetml/2006/main">
  <c r="J26" i="3"/>
  <c r="L25"/>
  <c r="J25"/>
  <c r="K25"/>
  <c r="L26"/>
  <c r="K26"/>
  <c r="K24" l="1"/>
  <c r="L24"/>
  <c r="K17"/>
  <c r="J17"/>
  <c r="J29"/>
  <c r="J28" s="1"/>
  <c r="J27" s="1"/>
  <c r="K29"/>
  <c r="K28" s="1"/>
  <c r="K27" s="1"/>
  <c r="L29"/>
  <c r="L28"/>
  <c r="L27" s="1"/>
  <c r="K22"/>
  <c r="L22"/>
  <c r="K20"/>
  <c r="L20"/>
  <c r="L19" s="1"/>
  <c r="L17"/>
  <c r="K15"/>
  <c r="K14" s="1"/>
  <c r="L15"/>
  <c r="J15"/>
  <c r="J20"/>
  <c r="J22"/>
  <c r="K19" l="1"/>
  <c r="J19"/>
  <c r="L14"/>
  <c r="L31" s="1"/>
  <c r="L11" s="1"/>
  <c r="L13" s="1"/>
  <c r="L12" s="1"/>
  <c r="J14"/>
  <c r="K31"/>
  <c r="K11" s="1"/>
  <c r="K13" s="1"/>
  <c r="K12" s="1"/>
  <c r="J24"/>
  <c r="J31" l="1"/>
  <c r="J11" s="1"/>
  <c r="J13" s="1"/>
  <c r="J12" s="1"/>
</calcChain>
</file>

<file path=xl/sharedStrings.xml><?xml version="1.0" encoding="utf-8"?>
<sst xmlns="http://schemas.openxmlformats.org/spreadsheetml/2006/main" count="188" uniqueCount="59">
  <si>
    <t>(тыс. рублей)</t>
  </si>
  <si>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</si>
  <si>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</si>
  <si>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</si>
  <si>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</si>
  <si>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</si>
  <si>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</si>
  <si>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</si>
  <si>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</si>
  <si>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</si>
  <si>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</si>
  <si>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</si>
  <si>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вид источников финансирования дефицитов бюджета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</si>
  <si>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</si>
  <si>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</si>
  <si>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</si>
  <si>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</si>
  <si>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</si>
  <si>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</si>
  <si>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</si>
  <si>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</si>
  <si>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</si>
  <si>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</si>
  <si>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 xml:space="preserve">     Получение кредитов от других бюджетов бюджетной системы Российской Федерации</t>
  </si>
  <si>
    <t xml:space="preserve">     Погашение кредитов, предоставленных другими бюджетами бюджетной системы Российской Федерации</t>
  </si>
  <si>
    <t xml:space="preserve">     Погашение бюджетами муниципальных образований кредитов от кредитных организаций в валюте Российской Федерации</t>
  </si>
  <si>
    <t xml:space="preserve">     Погашение бюджетами муниципальных образований кредитов от других бюджетов бюджетной системы Российской Федерации</t>
  </si>
  <si>
    <t xml:space="preserve">     Получение кредитов от других бюджетов бюджетной системы Российской Федерации бюджетами муниципальных образований в валюте Российской Федерации</t>
  </si>
  <si>
    <t xml:space="preserve">     Получение кредитов от кредитных организаций бюджетами муниципальных образований в валюте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</si>
  <si>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</si>
  <si>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</si>
  <si>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</si>
  <si>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</si>
  <si>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</si>
  <si>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</si>
  <si>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</si>
  <si>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</si>
  <si>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</si>
  <si>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</si>
  <si>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</si>
  <si>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</si>
  <si>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</si>
  <si>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</si>
  <si>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r>
      <t xml:space="preserve">     Уменьшение прочих остатков денежных средств бюджета</t>
    </r>
    <r>
      <rPr>
        <i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городского округа</t>
    </r>
  </si>
  <si>
    <r>
      <t>*)</t>
    </r>
    <r>
      <rPr>
        <sz val="12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</si>
  <si>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Дефицит бюджета городского округа Орехово-Зуево</t>
  </si>
  <si>
    <t>599</t>
  </si>
  <si>
    <t>2016 год</t>
  </si>
  <si>
    <t>к Решению Совета депутатов</t>
  </si>
  <si>
    <t xml:space="preserve">городского округа Орехово-Зуево </t>
  </si>
  <si>
    <t>"О бюджете городского округа Орехово-Зуево</t>
  </si>
  <si>
    <t>Плановый период</t>
  </si>
  <si>
    <t>Приложение № 9</t>
  </si>
  <si>
    <t>на 2015 год и на плановый период 2016 и 2017 годов."</t>
  </si>
  <si>
    <t xml:space="preserve">Источники внутреннего финансирования дефицита бюджета городского округа Орехово-Зуево на 2015 год и на плановый период 2016 и 2017 годов </t>
  </si>
  <si>
    <t>Сумма                         на 2015 год</t>
  </si>
  <si>
    <t>2017 год</t>
  </si>
  <si>
    <t>Глава городского округа</t>
  </si>
  <si>
    <t>Г.О.Панин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</si>
</sst>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6" fillId="0" borderId="0" xfId="0" applyNumberFormat="1" applyFont="1" applyBorder="1" applyAlignment="1">
      <alignment wrapText="1"/>
    </xf>
    <xf numFmtId="49" fontId="6" fillId="0" borderId="0" xfId="1" applyNumberFormat="1" applyFont="1"/>
    <xf numFmtId="0" fontId="6" fillId="0" borderId="0" xfId="1" applyNumberFormat="1" applyFont="1" applyBorder="1" applyAlignment="1"/>
    <xf numFmtId="0" fontId="5" fillId="0" borderId="0" xfId="0" applyFont="1" applyBorder="1"/>
    <xf numFmtId="164" fontId="6" fillId="0" borderId="0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164" fontId="6" fillId="0" borderId="0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left" vertical="top" wrapText="1"/>
    </xf>
    <xf numFmtId="10" fontId="5" fillId="0" borderId="1" xfId="2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wrapText="1"/>
    </xf>
    <xf numFmtId="49" fontId="6" fillId="0" borderId="1" xfId="0" applyNumberFormat="1" applyFont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vertical="top" wrapText="1"/>
    </xf>
    <xf numFmtId="49" fontId="5" fillId="3" borderId="1" xfId="0" applyNumberFormat="1" applyFont="1" applyFill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164" fontId="5" fillId="0" borderId="2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"/>
  <sheetViews>
    <sheetView tabSelected="1" topLeftCell="A10" zoomScale="70" zoomScaleNormal="70" zoomScalePageLayoutView="55" workbookViewId="0">
      <selection activeCell="J27" sqref="J27"/>
    </sheetView>
  </sheetViews>
  <sheetFormatPr defaultColWidth="6.42578125" defaultRowHeight="15"/>
  <cols>
    <col min="1" max="1" width="52.7109375" style="2" customWidth="1"/>
    <col min="2" max="2" width="5.85546875" style="2" customWidth="1"/>
    <col min="3" max="3" width="4" style="2" customWidth="1"/>
    <col min="4" max="4" width="4.140625" style="2" customWidth="1"/>
    <col min="5" max="5" width="4.42578125" style="2" customWidth="1"/>
    <col min="6" max="7" width="3.85546875" style="2" customWidth="1"/>
    <col min="8" max="8" width="6.7109375" style="2" customWidth="1"/>
    <col min="9" max="9" width="5.7109375" style="2" customWidth="1"/>
    <col min="10" max="10" width="14.85546875" style="3" customWidth="1"/>
    <col min="11" max="11" width="15.140625" style="2" customWidth="1"/>
    <col min="12" max="12" width="16" style="2" customWidth="1"/>
    <col min="13" max="13" width="6.5703125" style="2" customWidth="1"/>
    <col min="14" max="16384" width="6.42578125" style="2"/>
  </cols>
  <sheetData>
    <row r="1" spans="1:12" ht="15" customHeight="1">
      <c r="A1" s="7"/>
      <c r="B1" s="7"/>
      <c r="C1" s="7"/>
      <c r="D1" s="7"/>
      <c r="F1"/>
      <c r="G1"/>
      <c r="H1" s="8" t="s">
        <v>52</v>
      </c>
    </row>
    <row r="2" spans="1:12" ht="15" customHeight="1">
      <c r="A2" s="7"/>
      <c r="B2" s="7"/>
      <c r="C2" s="7"/>
      <c r="D2" s="7"/>
      <c r="F2"/>
      <c r="G2"/>
      <c r="H2" s="8" t="s">
        <v>48</v>
      </c>
    </row>
    <row r="3" spans="1:12" ht="15" customHeight="1">
      <c r="A3" s="7"/>
      <c r="B3" s="7"/>
      <c r="C3" s="7"/>
      <c r="D3" s="7"/>
      <c r="F3"/>
      <c r="G3"/>
      <c r="H3" s="9" t="s">
        <v>49</v>
      </c>
    </row>
    <row r="4" spans="1:12" ht="15" customHeight="1">
      <c r="A4" s="7"/>
      <c r="B4" s="7"/>
      <c r="C4" s="7"/>
      <c r="D4" s="7"/>
      <c r="F4"/>
      <c r="G4"/>
      <c r="H4" s="9" t="s">
        <v>50</v>
      </c>
    </row>
    <row r="5" spans="1:12" ht="15.6" customHeight="1">
      <c r="A5" s="7"/>
      <c r="B5" s="7"/>
      <c r="C5" s="7"/>
      <c r="D5" s="7"/>
      <c r="F5" s="15"/>
      <c r="G5" s="15"/>
      <c r="H5" s="15" t="s">
        <v>53</v>
      </c>
    </row>
    <row r="6" spans="1:12" ht="23.25" customHeight="1">
      <c r="A6" s="7"/>
      <c r="B6" s="7"/>
      <c r="C6" s="7"/>
      <c r="D6" s="7"/>
      <c r="F6" s="15"/>
      <c r="G6" s="15"/>
      <c r="H6" s="15"/>
    </row>
    <row r="7" spans="1:12" ht="33.6" customHeight="1">
      <c r="A7" s="41" t="s">
        <v>54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1:12" ht="31.5" customHeight="1">
      <c r="A8" s="10"/>
      <c r="B8" s="7"/>
      <c r="C8" s="7"/>
      <c r="D8" s="7"/>
      <c r="E8" s="7"/>
      <c r="F8" s="7"/>
      <c r="G8" s="7"/>
      <c r="H8" s="7"/>
      <c r="I8" s="7"/>
      <c r="J8" s="2"/>
      <c r="L8" s="11" t="s">
        <v>0</v>
      </c>
    </row>
    <row r="9" spans="1:12" ht="46.7" customHeight="1">
      <c r="A9" s="45" t="s">
        <v>32</v>
      </c>
      <c r="B9" s="12"/>
      <c r="C9" s="44" t="s">
        <v>12</v>
      </c>
      <c r="D9" s="44"/>
      <c r="E9" s="44"/>
      <c r="F9" s="44"/>
      <c r="G9" s="44"/>
      <c r="H9" s="44"/>
      <c r="I9" s="44"/>
      <c r="J9" s="42" t="s">
        <v>55</v>
      </c>
      <c r="K9" s="44" t="s">
        <v>51</v>
      </c>
      <c r="L9" s="44"/>
    </row>
    <row r="10" spans="1:12" ht="114.75" customHeight="1">
      <c r="A10" s="46"/>
      <c r="B10" s="13" t="s">
        <v>9</v>
      </c>
      <c r="C10" s="13" t="s">
        <v>7</v>
      </c>
      <c r="D10" s="13" t="s">
        <v>6</v>
      </c>
      <c r="E10" s="13" t="s">
        <v>8</v>
      </c>
      <c r="F10" s="13" t="s">
        <v>10</v>
      </c>
      <c r="G10" s="13" t="s">
        <v>21</v>
      </c>
      <c r="H10" s="13" t="s">
        <v>11</v>
      </c>
      <c r="I10" s="13" t="s">
        <v>29</v>
      </c>
      <c r="J10" s="43"/>
      <c r="K10" s="38" t="s">
        <v>47</v>
      </c>
      <c r="L10" s="38" t="s">
        <v>56</v>
      </c>
    </row>
    <row r="11" spans="1:12" s="4" customFormat="1" ht="31.5">
      <c r="A11" s="17" t="s">
        <v>45</v>
      </c>
      <c r="B11" s="18"/>
      <c r="C11" s="18"/>
      <c r="D11" s="18"/>
      <c r="E11" s="18"/>
      <c r="F11" s="18"/>
      <c r="G11" s="18"/>
      <c r="H11" s="18"/>
      <c r="I11" s="19"/>
      <c r="J11" s="20">
        <f>SUM(-J31)</f>
        <v>-51571.169999999925</v>
      </c>
      <c r="K11" s="20">
        <f>SUM(-K31)</f>
        <v>-72050.129999999888</v>
      </c>
      <c r="L11" s="20">
        <f>SUM(-L31)</f>
        <v>-81432.979999999981</v>
      </c>
    </row>
    <row r="12" spans="1:12" s="4" customFormat="1" ht="31.5">
      <c r="A12" s="17" t="s">
        <v>42</v>
      </c>
      <c r="B12" s="18"/>
      <c r="C12" s="18"/>
      <c r="D12" s="18"/>
      <c r="E12" s="18"/>
      <c r="F12" s="18"/>
      <c r="G12" s="18"/>
      <c r="H12" s="18"/>
      <c r="I12" s="21"/>
      <c r="J12" s="22">
        <f>SUM(J13/873700.8)</f>
        <v>5.9026121985924614E-2</v>
      </c>
      <c r="K12" s="22">
        <f>SUM(K13/885277.8)</f>
        <v>8.1387029020720827E-2</v>
      </c>
      <c r="L12" s="22">
        <f>SUM(L13/911483.8)</f>
        <v>8.934111610102119E-2</v>
      </c>
    </row>
    <row r="13" spans="1:12" ht="31.5">
      <c r="A13" s="17" t="s">
        <v>33</v>
      </c>
      <c r="B13" s="23"/>
      <c r="C13" s="23"/>
      <c r="D13" s="23"/>
      <c r="E13" s="23"/>
      <c r="F13" s="23"/>
      <c r="G13" s="23"/>
      <c r="H13" s="23"/>
      <c r="I13" s="24"/>
      <c r="J13" s="20">
        <f>SUM(-J11)</f>
        <v>51571.169999999925</v>
      </c>
      <c r="K13" s="20">
        <f>SUM(-K11)</f>
        <v>72050.129999999888</v>
      </c>
      <c r="L13" s="20">
        <f>SUM(-L11)</f>
        <v>81432.979999999981</v>
      </c>
    </row>
    <row r="14" spans="1:12" ht="31.5">
      <c r="A14" s="25" t="s">
        <v>1</v>
      </c>
      <c r="B14" s="26" t="s">
        <v>31</v>
      </c>
      <c r="C14" s="26" t="s">
        <v>35</v>
      </c>
      <c r="D14" s="26" t="s">
        <v>38</v>
      </c>
      <c r="E14" s="26" t="s">
        <v>13</v>
      </c>
      <c r="F14" s="26" t="s">
        <v>13</v>
      </c>
      <c r="G14" s="26" t="s">
        <v>13</v>
      </c>
      <c r="H14" s="26" t="s">
        <v>14</v>
      </c>
      <c r="I14" s="27" t="s">
        <v>31</v>
      </c>
      <c r="J14" s="28">
        <f>SUM(J15+J17)</f>
        <v>-30000</v>
      </c>
      <c r="K14" s="28">
        <f>SUM(K15+K17)</f>
        <v>-30000</v>
      </c>
      <c r="L14" s="28">
        <f>SUM(L15+L17)</f>
        <v>-20000</v>
      </c>
    </row>
    <row r="15" spans="1:12" ht="30">
      <c r="A15" s="29" t="s">
        <v>2</v>
      </c>
      <c r="B15" s="30" t="s">
        <v>31</v>
      </c>
      <c r="C15" s="30" t="s">
        <v>35</v>
      </c>
      <c r="D15" s="30" t="s">
        <v>38</v>
      </c>
      <c r="E15" s="30" t="s">
        <v>13</v>
      </c>
      <c r="F15" s="30" t="s">
        <v>13</v>
      </c>
      <c r="G15" s="30" t="s">
        <v>13</v>
      </c>
      <c r="H15" s="30" t="s">
        <v>14</v>
      </c>
      <c r="I15" s="24" t="s">
        <v>15</v>
      </c>
      <c r="J15" s="31">
        <f>SUM(J16)</f>
        <v>313000</v>
      </c>
      <c r="K15" s="31">
        <f>SUM(K16)</f>
        <v>60000</v>
      </c>
      <c r="L15" s="31">
        <f>SUM(L16)</f>
        <v>138000</v>
      </c>
    </row>
    <row r="16" spans="1:12" ht="45">
      <c r="A16" s="29" t="s">
        <v>28</v>
      </c>
      <c r="B16" s="30" t="s">
        <v>46</v>
      </c>
      <c r="C16" s="30" t="s">
        <v>35</v>
      </c>
      <c r="D16" s="30" t="s">
        <v>38</v>
      </c>
      <c r="E16" s="30" t="s">
        <v>13</v>
      </c>
      <c r="F16" s="30" t="s">
        <v>13</v>
      </c>
      <c r="G16" s="30" t="s">
        <v>36</v>
      </c>
      <c r="H16" s="30" t="s">
        <v>14</v>
      </c>
      <c r="I16" s="24" t="s">
        <v>16</v>
      </c>
      <c r="J16" s="31">
        <v>313000</v>
      </c>
      <c r="K16" s="31">
        <v>60000</v>
      </c>
      <c r="L16" s="31">
        <v>138000</v>
      </c>
    </row>
    <row r="17" spans="1:12" ht="45">
      <c r="A17" s="29" t="s">
        <v>3</v>
      </c>
      <c r="B17" s="30" t="s">
        <v>31</v>
      </c>
      <c r="C17" s="30" t="s">
        <v>35</v>
      </c>
      <c r="D17" s="30" t="s">
        <v>38</v>
      </c>
      <c r="E17" s="30" t="s">
        <v>13</v>
      </c>
      <c r="F17" s="30" t="s">
        <v>13</v>
      </c>
      <c r="G17" s="30" t="s">
        <v>13</v>
      </c>
      <c r="H17" s="30" t="s">
        <v>14</v>
      </c>
      <c r="I17" s="24" t="s">
        <v>17</v>
      </c>
      <c r="J17" s="31">
        <f>SUM(J18)</f>
        <v>-343000</v>
      </c>
      <c r="K17" s="31">
        <f>SUM(K18)</f>
        <v>-90000</v>
      </c>
      <c r="L17" s="31">
        <f>SUM(L18)</f>
        <v>-158000</v>
      </c>
    </row>
    <row r="18" spans="1:12" ht="45">
      <c r="A18" s="29" t="s">
        <v>25</v>
      </c>
      <c r="B18" s="30" t="s">
        <v>46</v>
      </c>
      <c r="C18" s="30" t="s">
        <v>35</v>
      </c>
      <c r="D18" s="30" t="s">
        <v>38</v>
      </c>
      <c r="E18" s="30" t="s">
        <v>13</v>
      </c>
      <c r="F18" s="30" t="s">
        <v>13</v>
      </c>
      <c r="G18" s="30" t="s">
        <v>36</v>
      </c>
      <c r="H18" s="30" t="s">
        <v>14</v>
      </c>
      <c r="I18" s="24" t="s">
        <v>18</v>
      </c>
      <c r="J18" s="31">
        <v>-343000</v>
      </c>
      <c r="K18" s="31">
        <v>-90000</v>
      </c>
      <c r="L18" s="31">
        <v>-158000</v>
      </c>
    </row>
    <row r="19" spans="1:12" ht="47.25">
      <c r="A19" s="25" t="s">
        <v>22</v>
      </c>
      <c r="B19" s="26" t="s">
        <v>31</v>
      </c>
      <c r="C19" s="26" t="s">
        <v>35</v>
      </c>
      <c r="D19" s="26" t="s">
        <v>37</v>
      </c>
      <c r="E19" s="26" t="s">
        <v>13</v>
      </c>
      <c r="F19" s="26" t="s">
        <v>13</v>
      </c>
      <c r="G19" s="26" t="s">
        <v>13</v>
      </c>
      <c r="H19" s="26" t="s">
        <v>14</v>
      </c>
      <c r="I19" s="27" t="s">
        <v>31</v>
      </c>
      <c r="J19" s="28">
        <f>SUM(J20+J22)</f>
        <v>0</v>
      </c>
      <c r="K19" s="28">
        <f>SUM(K20+K22)</f>
        <v>0</v>
      </c>
      <c r="L19" s="28">
        <f>SUM(L20+L22)</f>
        <v>0</v>
      </c>
    </row>
    <row r="20" spans="1:12" ht="30">
      <c r="A20" s="29" t="s">
        <v>23</v>
      </c>
      <c r="B20" s="30" t="s">
        <v>31</v>
      </c>
      <c r="C20" s="30" t="s">
        <v>35</v>
      </c>
      <c r="D20" s="30" t="s">
        <v>37</v>
      </c>
      <c r="E20" s="30" t="s">
        <v>13</v>
      </c>
      <c r="F20" s="30" t="s">
        <v>13</v>
      </c>
      <c r="G20" s="30" t="s">
        <v>13</v>
      </c>
      <c r="H20" s="30" t="s">
        <v>14</v>
      </c>
      <c r="I20" s="24" t="s">
        <v>15</v>
      </c>
      <c r="J20" s="31">
        <f>SUM(J21)</f>
        <v>0</v>
      </c>
      <c r="K20" s="31">
        <f>SUM(K21)</f>
        <v>0</v>
      </c>
      <c r="L20" s="31">
        <f>SUM(L21)</f>
        <v>0</v>
      </c>
    </row>
    <row r="21" spans="1:12" ht="60">
      <c r="A21" s="29" t="s">
        <v>27</v>
      </c>
      <c r="B21" s="30" t="s">
        <v>46</v>
      </c>
      <c r="C21" s="30" t="s">
        <v>35</v>
      </c>
      <c r="D21" s="30" t="s">
        <v>37</v>
      </c>
      <c r="E21" s="30" t="s">
        <v>13</v>
      </c>
      <c r="F21" s="30" t="s">
        <v>13</v>
      </c>
      <c r="G21" s="30" t="s">
        <v>36</v>
      </c>
      <c r="H21" s="30" t="s">
        <v>14</v>
      </c>
      <c r="I21" s="24" t="s">
        <v>16</v>
      </c>
      <c r="J21" s="31"/>
      <c r="K21" s="32"/>
      <c r="L21" s="32"/>
    </row>
    <row r="22" spans="1:12" ht="45">
      <c r="A22" s="29" t="s">
        <v>24</v>
      </c>
      <c r="B22" s="30" t="s">
        <v>31</v>
      </c>
      <c r="C22" s="30" t="s">
        <v>35</v>
      </c>
      <c r="D22" s="30" t="s">
        <v>37</v>
      </c>
      <c r="E22" s="30" t="s">
        <v>13</v>
      </c>
      <c r="F22" s="30" t="s">
        <v>13</v>
      </c>
      <c r="G22" s="30" t="s">
        <v>13</v>
      </c>
      <c r="H22" s="30" t="s">
        <v>14</v>
      </c>
      <c r="I22" s="24" t="s">
        <v>17</v>
      </c>
      <c r="J22" s="31">
        <f>SUM(J23)</f>
        <v>0</v>
      </c>
      <c r="K22" s="31">
        <f>SUM(K23)</f>
        <v>0</v>
      </c>
      <c r="L22" s="31">
        <f>SUM(L23)</f>
        <v>0</v>
      </c>
    </row>
    <row r="23" spans="1:12" ht="45">
      <c r="A23" s="29" t="s">
        <v>26</v>
      </c>
      <c r="B23" s="30" t="s">
        <v>46</v>
      </c>
      <c r="C23" s="30" t="s">
        <v>35</v>
      </c>
      <c r="D23" s="30" t="s">
        <v>37</v>
      </c>
      <c r="E23" s="30" t="s">
        <v>13</v>
      </c>
      <c r="F23" s="30" t="s">
        <v>13</v>
      </c>
      <c r="G23" s="30" t="s">
        <v>36</v>
      </c>
      <c r="H23" s="30" t="s">
        <v>14</v>
      </c>
      <c r="I23" s="24" t="s">
        <v>18</v>
      </c>
      <c r="J23" s="31"/>
      <c r="K23" s="32"/>
      <c r="L23" s="32"/>
    </row>
    <row r="24" spans="1:12" ht="31.5">
      <c r="A24" s="25" t="s">
        <v>4</v>
      </c>
      <c r="B24" s="26" t="s">
        <v>31</v>
      </c>
      <c r="C24" s="26" t="s">
        <v>35</v>
      </c>
      <c r="D24" s="26" t="s">
        <v>40</v>
      </c>
      <c r="E24" s="26" t="s">
        <v>13</v>
      </c>
      <c r="F24" s="26" t="s">
        <v>13</v>
      </c>
      <c r="G24" s="26" t="s">
        <v>13</v>
      </c>
      <c r="H24" s="26" t="s">
        <v>14</v>
      </c>
      <c r="I24" s="27" t="s">
        <v>31</v>
      </c>
      <c r="J24" s="28">
        <f>SUM(J26+J25)</f>
        <v>81571.169999999925</v>
      </c>
      <c r="K24" s="28">
        <f>SUM(K26+K25)</f>
        <v>102050.12999999989</v>
      </c>
      <c r="L24" s="28">
        <f>SUM(L26+L25)</f>
        <v>101432.97999999998</v>
      </c>
    </row>
    <row r="25" spans="1:12" ht="30">
      <c r="A25" s="29" t="s">
        <v>39</v>
      </c>
      <c r="B25" s="30" t="s">
        <v>31</v>
      </c>
      <c r="C25" s="30" t="s">
        <v>35</v>
      </c>
      <c r="D25" s="30" t="s">
        <v>40</v>
      </c>
      <c r="E25" s="30" t="s">
        <v>38</v>
      </c>
      <c r="F25" s="30" t="s">
        <v>35</v>
      </c>
      <c r="G25" s="30" t="s">
        <v>36</v>
      </c>
      <c r="H25" s="30" t="s">
        <v>14</v>
      </c>
      <c r="I25" s="24" t="s">
        <v>19</v>
      </c>
      <c r="J25" s="31">
        <f>-(3686941.77+J16)</f>
        <v>-3999941.77</v>
      </c>
      <c r="K25" s="31">
        <f>-(2759729+K16)</f>
        <v>-2819729</v>
      </c>
      <c r="L25" s="31">
        <f>-(2870445.07+L16)</f>
        <v>-3008445.07</v>
      </c>
    </row>
    <row r="26" spans="1:12" ht="30">
      <c r="A26" s="29" t="s">
        <v>43</v>
      </c>
      <c r="B26" s="30" t="s">
        <v>31</v>
      </c>
      <c r="C26" s="30" t="s">
        <v>35</v>
      </c>
      <c r="D26" s="30" t="s">
        <v>40</v>
      </c>
      <c r="E26" s="30" t="s">
        <v>38</v>
      </c>
      <c r="F26" s="30" t="s">
        <v>35</v>
      </c>
      <c r="G26" s="30" t="s">
        <v>36</v>
      </c>
      <c r="H26" s="30" t="s">
        <v>14</v>
      </c>
      <c r="I26" s="24" t="s">
        <v>20</v>
      </c>
      <c r="J26" s="31">
        <f>(3738512.94-J18)-J30</f>
        <v>4081512.94</v>
      </c>
      <c r="K26" s="31">
        <f>(2831779.13-K18)-K30</f>
        <v>2921779.13</v>
      </c>
      <c r="L26" s="31">
        <f>(2951878.05-L18)-L30</f>
        <v>3109878.05</v>
      </c>
    </row>
    <row r="27" spans="1:12" ht="31.5">
      <c r="A27" s="25" t="s">
        <v>5</v>
      </c>
      <c r="B27" s="26" t="s">
        <v>31</v>
      </c>
      <c r="C27" s="26" t="s">
        <v>35</v>
      </c>
      <c r="D27" s="26" t="s">
        <v>41</v>
      </c>
      <c r="E27" s="26" t="s">
        <v>13</v>
      </c>
      <c r="F27" s="26" t="s">
        <v>13</v>
      </c>
      <c r="G27" s="26" t="s">
        <v>13</v>
      </c>
      <c r="H27" s="26" t="s">
        <v>14</v>
      </c>
      <c r="I27" s="27" t="s">
        <v>31</v>
      </c>
      <c r="J27" s="28">
        <f>SUM(J28)</f>
        <v>0</v>
      </c>
      <c r="K27" s="28">
        <f t="shared" ref="K27:L29" si="0">SUM(K28)</f>
        <v>0</v>
      </c>
      <c r="L27" s="28">
        <f t="shared" si="0"/>
        <v>0</v>
      </c>
    </row>
    <row r="28" spans="1:12" ht="31.5">
      <c r="A28" s="17" t="s">
        <v>30</v>
      </c>
      <c r="B28" s="33" t="s">
        <v>31</v>
      </c>
      <c r="C28" s="33" t="s">
        <v>35</v>
      </c>
      <c r="D28" s="33" t="s">
        <v>41</v>
      </c>
      <c r="E28" s="33" t="s">
        <v>36</v>
      </c>
      <c r="F28" s="33" t="s">
        <v>13</v>
      </c>
      <c r="G28" s="33" t="s">
        <v>13</v>
      </c>
      <c r="H28" s="33" t="s">
        <v>14</v>
      </c>
      <c r="I28" s="21" t="s">
        <v>31</v>
      </c>
      <c r="J28" s="20">
        <f>SUM(J29)</f>
        <v>0</v>
      </c>
      <c r="K28" s="20">
        <f t="shared" si="0"/>
        <v>0</v>
      </c>
      <c r="L28" s="20">
        <f t="shared" si="0"/>
        <v>0</v>
      </c>
    </row>
    <row r="29" spans="1:12" ht="74.45" customHeight="1">
      <c r="A29" s="29" t="s">
        <v>34</v>
      </c>
      <c r="B29" s="30" t="s">
        <v>31</v>
      </c>
      <c r="C29" s="30" t="s">
        <v>35</v>
      </c>
      <c r="D29" s="30" t="s">
        <v>41</v>
      </c>
      <c r="E29" s="30" t="s">
        <v>36</v>
      </c>
      <c r="F29" s="30" t="s">
        <v>13</v>
      </c>
      <c r="G29" s="30" t="s">
        <v>13</v>
      </c>
      <c r="H29" s="30" t="s">
        <v>14</v>
      </c>
      <c r="I29" s="24" t="s">
        <v>17</v>
      </c>
      <c r="J29" s="31">
        <f>SUM(J30)</f>
        <v>0</v>
      </c>
      <c r="K29" s="31">
        <f t="shared" si="0"/>
        <v>0</v>
      </c>
      <c r="L29" s="31">
        <f t="shared" si="0"/>
        <v>0</v>
      </c>
    </row>
    <row r="30" spans="1:12" ht="86.45" customHeight="1">
      <c r="A30" s="29" t="s">
        <v>34</v>
      </c>
      <c r="B30" s="30" t="s">
        <v>46</v>
      </c>
      <c r="C30" s="30" t="s">
        <v>35</v>
      </c>
      <c r="D30" s="30" t="s">
        <v>41</v>
      </c>
      <c r="E30" s="30" t="s">
        <v>36</v>
      </c>
      <c r="F30" s="30" t="s">
        <v>13</v>
      </c>
      <c r="G30" s="30" t="s">
        <v>36</v>
      </c>
      <c r="H30" s="30" t="s">
        <v>14</v>
      </c>
      <c r="I30" s="24" t="s">
        <v>18</v>
      </c>
      <c r="J30" s="31"/>
      <c r="K30" s="32"/>
      <c r="L30" s="32"/>
    </row>
    <row r="31" spans="1:12" ht="15.75">
      <c r="A31" s="34"/>
      <c r="B31" s="35" t="s">
        <v>31</v>
      </c>
      <c r="C31" s="35" t="s">
        <v>13</v>
      </c>
      <c r="D31" s="35" t="s">
        <v>13</v>
      </c>
      <c r="E31" s="35" t="s">
        <v>13</v>
      </c>
      <c r="F31" s="35" t="s">
        <v>13</v>
      </c>
      <c r="G31" s="35" t="s">
        <v>13</v>
      </c>
      <c r="H31" s="35" t="s">
        <v>14</v>
      </c>
      <c r="I31" s="36" t="s">
        <v>31</v>
      </c>
      <c r="J31" s="37">
        <f>SUM(J19+J14+J24+J27)</f>
        <v>51571.169999999925</v>
      </c>
      <c r="K31" s="37">
        <f>SUM(K19+K14+K24+K27)</f>
        <v>72050.129999999888</v>
      </c>
      <c r="L31" s="37">
        <f>SUM(L19+L14+L24+L27)</f>
        <v>81432.979999999981</v>
      </c>
    </row>
    <row r="32" spans="1:12" s="1" customFormat="1" ht="18">
      <c r="A32" s="40" t="s">
        <v>44</v>
      </c>
      <c r="B32" s="40"/>
      <c r="C32" s="40"/>
      <c r="D32" s="40"/>
      <c r="E32" s="40"/>
      <c r="F32" s="40"/>
      <c r="G32" s="40"/>
      <c r="H32" s="40"/>
      <c r="I32" s="40"/>
      <c r="J32" s="40"/>
    </row>
    <row r="33" spans="1:10" s="1" customFormat="1" ht="18">
      <c r="A33" s="16"/>
      <c r="B33" s="16"/>
      <c r="C33" s="16"/>
      <c r="D33" s="16"/>
      <c r="E33" s="16"/>
      <c r="F33" s="16"/>
      <c r="G33" s="16"/>
      <c r="H33" s="16"/>
      <c r="I33" s="16"/>
      <c r="J33" s="16"/>
    </row>
    <row r="34" spans="1:10" s="1" customFormat="1">
      <c r="A34" s="14" t="s">
        <v>57</v>
      </c>
      <c r="B34" s="14"/>
      <c r="C34" s="14"/>
      <c r="D34" s="14"/>
      <c r="E34" s="14"/>
      <c r="F34" s="14"/>
      <c r="G34" s="14"/>
      <c r="H34" s="39" t="s">
        <v>58</v>
      </c>
      <c r="I34" s="39"/>
      <c r="J34" s="39"/>
    </row>
    <row r="35" spans="1:10" s="1" customFormat="1">
      <c r="B35" s="2"/>
      <c r="C35" s="2"/>
      <c r="D35" s="2"/>
      <c r="E35" s="2"/>
      <c r="F35" s="2"/>
      <c r="G35" s="2"/>
      <c r="H35" s="2"/>
      <c r="J35" s="5"/>
    </row>
    <row r="36" spans="1:10" s="1" customFormat="1">
      <c r="B36" s="2"/>
      <c r="C36" s="2"/>
      <c r="D36" s="2"/>
      <c r="E36" s="2"/>
      <c r="F36" s="2"/>
      <c r="G36" s="2"/>
      <c r="H36" s="2"/>
      <c r="J36" s="5"/>
    </row>
    <row r="37" spans="1:10" s="1" customFormat="1">
      <c r="B37" s="2"/>
      <c r="C37" s="2"/>
      <c r="D37" s="2"/>
      <c r="E37" s="2"/>
      <c r="F37" s="2"/>
      <c r="G37" s="2"/>
      <c r="H37" s="2"/>
      <c r="J37" s="5"/>
    </row>
    <row r="38" spans="1:10" s="1" customFormat="1">
      <c r="B38" s="2"/>
      <c r="C38" s="2"/>
      <c r="D38" s="2"/>
      <c r="E38" s="2"/>
      <c r="F38" s="2"/>
      <c r="G38" s="2"/>
      <c r="H38" s="2"/>
      <c r="J38" s="5"/>
    </row>
    <row r="39" spans="1:10" s="1" customFormat="1">
      <c r="B39" s="2"/>
      <c r="C39" s="2"/>
      <c r="D39" s="2"/>
      <c r="E39" s="2"/>
      <c r="F39" s="2"/>
      <c r="G39" s="2"/>
      <c r="H39" s="2"/>
      <c r="J39" s="5"/>
    </row>
    <row r="40" spans="1:10" s="1" customFormat="1">
      <c r="B40" s="2"/>
      <c r="C40" s="2"/>
      <c r="D40" s="2"/>
      <c r="E40" s="2"/>
      <c r="F40" s="2"/>
      <c r="G40" s="2"/>
      <c r="H40" s="2"/>
      <c r="J40" s="5"/>
    </row>
    <row r="41" spans="1:10" s="1" customFormat="1">
      <c r="A41" s="6"/>
      <c r="B41" s="2"/>
      <c r="C41" s="2"/>
      <c r="D41" s="2"/>
      <c r="E41" s="2"/>
      <c r="F41" s="2"/>
      <c r="G41" s="2"/>
      <c r="H41" s="2"/>
      <c r="J41" s="5"/>
    </row>
    <row r="42" spans="1:10" s="1" customFormat="1">
      <c r="B42" s="2"/>
      <c r="C42" s="2"/>
      <c r="D42" s="2"/>
      <c r="E42" s="2"/>
      <c r="F42" s="2"/>
      <c r="G42" s="2"/>
      <c r="H42" s="2"/>
      <c r="J42" s="5"/>
    </row>
    <row r="43" spans="1:10" s="1" customFormat="1">
      <c r="B43" s="2"/>
      <c r="C43" s="2"/>
      <c r="D43" s="2"/>
      <c r="E43" s="2"/>
      <c r="F43" s="2"/>
      <c r="G43" s="2"/>
      <c r="H43" s="2"/>
      <c r="J43" s="5"/>
    </row>
    <row r="44" spans="1:10" s="1" customFormat="1">
      <c r="B44" s="2"/>
      <c r="C44" s="2"/>
      <c r="D44" s="2"/>
      <c r="E44" s="2"/>
      <c r="F44" s="2"/>
      <c r="G44" s="2"/>
      <c r="H44" s="2"/>
      <c r="J44" s="5"/>
    </row>
    <row r="45" spans="1:10" s="1" customFormat="1">
      <c r="B45" s="2"/>
      <c r="C45" s="2"/>
      <c r="D45" s="2"/>
      <c r="E45" s="2"/>
      <c r="F45" s="2"/>
      <c r="G45" s="2"/>
      <c r="H45" s="2"/>
      <c r="J45" s="5"/>
    </row>
    <row r="46" spans="1:10" s="1" customFormat="1">
      <c r="B46" s="2"/>
      <c r="C46" s="2"/>
      <c r="D46" s="2"/>
      <c r="E46" s="2"/>
      <c r="F46" s="2"/>
      <c r="G46" s="2"/>
      <c r="H46" s="2"/>
      <c r="J46" s="5"/>
    </row>
    <row r="47" spans="1:10" s="1" customFormat="1">
      <c r="B47" s="2"/>
      <c r="C47" s="2"/>
      <c r="D47" s="2"/>
      <c r="E47" s="2"/>
      <c r="F47" s="2"/>
      <c r="G47" s="2"/>
      <c r="H47" s="2"/>
      <c r="J47" s="5"/>
    </row>
    <row r="48" spans="1:10" s="1" customFormat="1">
      <c r="B48" s="2"/>
      <c r="C48" s="2"/>
      <c r="D48" s="2"/>
      <c r="E48" s="2"/>
      <c r="F48" s="2"/>
      <c r="G48" s="2"/>
      <c r="H48" s="2"/>
      <c r="J48" s="5"/>
    </row>
    <row r="49" spans="2:10" s="1" customFormat="1">
      <c r="B49" s="2"/>
      <c r="C49" s="2"/>
      <c r="D49" s="2"/>
      <c r="E49" s="2"/>
      <c r="F49" s="2"/>
      <c r="G49" s="2"/>
      <c r="H49" s="2"/>
      <c r="J49" s="5"/>
    </row>
    <row r="50" spans="2:10" s="1" customFormat="1">
      <c r="B50" s="2"/>
      <c r="C50" s="2"/>
      <c r="D50" s="2"/>
      <c r="E50" s="2"/>
      <c r="F50" s="2"/>
      <c r="G50" s="2"/>
      <c r="H50" s="2"/>
      <c r="J50" s="5"/>
    </row>
    <row r="51" spans="2:10" s="1" customFormat="1">
      <c r="B51" s="2"/>
      <c r="C51" s="2"/>
      <c r="D51" s="2"/>
      <c r="E51" s="2"/>
      <c r="F51" s="2"/>
      <c r="G51" s="2"/>
      <c r="H51" s="2"/>
      <c r="J51" s="5"/>
    </row>
    <row r="52" spans="2:10" s="1" customFormat="1">
      <c r="B52" s="2"/>
      <c r="C52" s="2"/>
      <c r="D52" s="2"/>
      <c r="E52" s="2"/>
      <c r="F52" s="2"/>
      <c r="G52" s="2"/>
      <c r="H52" s="2"/>
      <c r="J52" s="5"/>
    </row>
    <row r="53" spans="2:10" s="1" customFormat="1">
      <c r="B53" s="2"/>
      <c r="C53" s="2"/>
      <c r="D53" s="2"/>
      <c r="E53" s="2"/>
      <c r="F53" s="2"/>
      <c r="G53" s="2"/>
      <c r="H53" s="2"/>
      <c r="J53" s="5"/>
    </row>
    <row r="54" spans="2:10" s="1" customFormat="1">
      <c r="B54" s="2"/>
      <c r="C54" s="2"/>
      <c r="D54" s="2"/>
      <c r="E54" s="2"/>
      <c r="F54" s="2"/>
      <c r="G54" s="2"/>
      <c r="H54" s="2"/>
      <c r="J54" s="5"/>
    </row>
    <row r="55" spans="2:10" s="1" customFormat="1">
      <c r="B55" s="2"/>
      <c r="C55" s="2"/>
      <c r="D55" s="2"/>
      <c r="E55" s="2"/>
      <c r="F55" s="2"/>
      <c r="G55" s="2"/>
      <c r="H55" s="2"/>
      <c r="J55" s="5"/>
    </row>
    <row r="56" spans="2:10" s="1" customFormat="1">
      <c r="B56" s="2"/>
      <c r="C56" s="2"/>
      <c r="D56" s="2"/>
      <c r="E56" s="2"/>
      <c r="F56" s="2"/>
      <c r="G56" s="2"/>
      <c r="H56" s="2"/>
      <c r="J56" s="5"/>
    </row>
    <row r="57" spans="2:10" s="1" customFormat="1">
      <c r="B57" s="2"/>
      <c r="C57" s="2"/>
      <c r="D57" s="2"/>
      <c r="E57" s="2"/>
      <c r="F57" s="2"/>
      <c r="G57" s="2"/>
      <c r="H57" s="2"/>
      <c r="J57" s="5"/>
    </row>
    <row r="58" spans="2:10" s="1" customFormat="1">
      <c r="B58" s="2"/>
      <c r="C58" s="2"/>
      <c r="D58" s="2"/>
      <c r="E58" s="2"/>
      <c r="F58" s="2"/>
      <c r="G58" s="2"/>
      <c r="H58" s="2"/>
      <c r="J58" s="5"/>
    </row>
    <row r="59" spans="2:10" s="1" customFormat="1">
      <c r="B59" s="2"/>
      <c r="C59" s="2"/>
      <c r="D59" s="2"/>
      <c r="E59" s="2"/>
      <c r="F59" s="2"/>
      <c r="G59" s="2"/>
      <c r="H59" s="2"/>
      <c r="J59" s="5"/>
    </row>
    <row r="60" spans="2:10" s="1" customFormat="1">
      <c r="B60" s="2"/>
      <c r="C60" s="2"/>
      <c r="D60" s="2"/>
      <c r="E60" s="2"/>
      <c r="F60" s="2"/>
      <c r="G60" s="2"/>
      <c r="H60" s="2"/>
      <c r="J60" s="5"/>
    </row>
    <row r="61" spans="2:10" s="1" customFormat="1">
      <c r="B61" s="2"/>
      <c r="C61" s="2"/>
      <c r="D61" s="2"/>
      <c r="E61" s="2"/>
      <c r="F61" s="2"/>
      <c r="G61" s="2"/>
      <c r="H61" s="2"/>
      <c r="J61" s="5"/>
    </row>
    <row r="62" spans="2:10" s="1" customFormat="1">
      <c r="B62" s="2"/>
      <c r="C62" s="2"/>
      <c r="D62" s="2"/>
      <c r="E62" s="2"/>
      <c r="F62" s="2"/>
      <c r="G62" s="2"/>
      <c r="H62" s="2"/>
      <c r="J62" s="5"/>
    </row>
    <row r="63" spans="2:10" s="1" customFormat="1">
      <c r="B63" s="2"/>
      <c r="C63" s="2"/>
      <c r="D63" s="2"/>
      <c r="E63" s="2"/>
      <c r="F63" s="2"/>
      <c r="G63" s="2"/>
      <c r="H63" s="2"/>
      <c r="J63" s="5"/>
    </row>
  </sheetData>
  <mergeCells count="7">
    <mergeCell ref="H34:J34"/>
    <mergeCell ref="A32:J32"/>
    <mergeCell ref="A7:L7"/>
    <mergeCell ref="J9:J10"/>
    <mergeCell ref="K9:L9"/>
    <mergeCell ref="A9:A10"/>
    <mergeCell ref="C9:I9"/>
  </mergeCells>
  <phoneticPr fontId="0" type="noConversion"/>
  <pageMargins left="0.78740157480314965" right="0.19685039370078741" top="0.78740157480314965" bottom="0.78740157480314965" header="0.15748031496062992" footer="0.19685039370078741"/>
  <pageSetup paperSize="9" fitToHeight="4" orientation="landscape" blackAndWhite="1" copies="2" r:id="rId1"/>
  <headerFooter alignWithMargins="0">
    <oddFooter>&amp;C&amp;"Times New Roman,обычный"&amp;8&amp;P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13'!Заголовки_для_печати</vt:lpstr>
    </vt:vector>
  </TitlesOfParts>
  <Company>kfnp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Шапетько</cp:lastModifiedBy>
  <cp:lastPrinted>2014-12-09T11:57:10Z</cp:lastPrinted>
  <dcterms:created xsi:type="dcterms:W3CDTF">1999-03-18T06:53:45Z</dcterms:created>
  <dcterms:modified xsi:type="dcterms:W3CDTF">2014-12-09T14:41:22Z</dcterms:modified>
</cp:coreProperties>
</file>