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" windowWidth="7455" windowHeight="6240"/>
  </bookViews>
  <sheets>
    <sheet name="Показать год, все кварталы (с у" sheetId="1" r:id="rId1"/>
  </sheets>
  <definedNames>
    <definedName name="_xlnm.Print_Titles" localSheetId="0">'Показать год, все кварталы (с у'!$9:$11</definedName>
  </definedNames>
  <calcPr calcId="124519"/>
</workbook>
</file>

<file path=xl/calcChain.xml><?xml version="1.0" encoding="utf-8"?>
<calcChain xmlns="http://schemas.openxmlformats.org/spreadsheetml/2006/main">
  <c r="D13" i="1"/>
  <c r="D18"/>
  <c r="E18"/>
  <c r="E13" s="1"/>
  <c r="C18"/>
  <c r="E27"/>
  <c r="D27"/>
  <c r="C27"/>
  <c r="D24"/>
  <c r="E24"/>
  <c r="D20"/>
  <c r="E20"/>
  <c r="C14"/>
  <c r="D48"/>
  <c r="D47" s="1"/>
  <c r="E48"/>
  <c r="E47" s="1"/>
  <c r="C48"/>
  <c r="C47" s="1"/>
  <c r="C20"/>
  <c r="E42"/>
  <c r="D42"/>
  <c r="E38"/>
  <c r="D38"/>
  <c r="E36"/>
  <c r="D36"/>
  <c r="E30"/>
  <c r="D30"/>
  <c r="D12" s="1"/>
  <c r="C36"/>
  <c r="C42"/>
  <c r="C38"/>
  <c r="C30"/>
  <c r="C13" l="1"/>
  <c r="C12" s="1"/>
  <c r="D52"/>
  <c r="E52"/>
  <c r="E12"/>
  <c r="C52" l="1"/>
</calcChain>
</file>

<file path=xl/sharedStrings.xml><?xml version="1.0" encoding="utf-8"?>
<sst xmlns="http://schemas.openxmlformats.org/spreadsheetml/2006/main" count="98" uniqueCount="98">
  <si>
    <t>Код</t>
  </si>
  <si>
    <t>Наименование</t>
  </si>
  <si>
    <t>1</t>
  </si>
  <si>
    <t>2</t>
  </si>
  <si>
    <t>3</t>
  </si>
  <si>
    <t>10000000000000000</t>
  </si>
  <si>
    <t>10100000000000000</t>
  </si>
  <si>
    <t>10102010010000110</t>
  </si>
  <si>
    <t>10500000000000000</t>
  </si>
  <si>
    <t xml:space="preserve">НАЛОГИ НА СОВОКУПНЫЙ ДОХОД                                                                                                                                                                              </t>
  </si>
  <si>
    <t>10502000020000110</t>
  </si>
  <si>
    <t xml:space="preserve">Единый налог на вмененный доход для отдельных видов деятельности                                                                                                                                        </t>
  </si>
  <si>
    <t>10601000000000110</t>
  </si>
  <si>
    <t xml:space="preserve">Налог на имущество физических лиц                                                                                                                                                                       </t>
  </si>
  <si>
    <t>10606000000000110</t>
  </si>
  <si>
    <t xml:space="preserve">Земельный налог                                                                                                                                                                                         </t>
  </si>
  <si>
    <t>10800000000000000</t>
  </si>
  <si>
    <t xml:space="preserve">ГОСУДАРСТВЕННАЯ ПОШЛИНА                                                                                                                                                                                 </t>
  </si>
  <si>
    <t>10803010010000110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</si>
  <si>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                                                     </t>
  </si>
  <si>
    <t>10807150010000110</t>
  </si>
  <si>
    <t xml:space="preserve">Государственная пошлина за выдачу разрешения на установку рекламной конструкции                                                                                                                         </t>
  </si>
  <si>
    <t>11100000000000000</t>
  </si>
  <si>
    <t xml:space="preserve">ДОХОДЫ ОТ ИСПОЛЬЗОВАНИЯ ИМУЩЕСТВА, НАХОДЯЩЕГОСЯ В ГОСУДАРСТВЕННОЙ И МУНИЦИПАЛЬНОЙ СОБСТВЕННОСТИ                                                                                                         </t>
  </si>
  <si>
    <t>11107000000000120</t>
  </si>
  <si>
    <t xml:space="preserve">Платежи от государственных и муниципальных унитарных предприятий                                                                                                                                        </t>
  </si>
  <si>
    <t>11109000000000120</t>
  </si>
  <si>
    <t>11200000000000000</t>
  </si>
  <si>
    <t xml:space="preserve">ПЛАТЕЖИ ПРИ ПОЛЬЗОВАНИИ ПРИРОДНЫМИ РЕСУРСАМИ                                                                                                                                                            </t>
  </si>
  <si>
    <t>11201000010000120</t>
  </si>
  <si>
    <t xml:space="preserve">Плата за негативное воздействие на окружающую среду                                                                                                                                                     </t>
  </si>
  <si>
    <t>11400000000000000</t>
  </si>
  <si>
    <t xml:space="preserve">ДОХОДЫ ОТ ПРОДАЖИ МАТЕРИАЛЬНЫХ И НЕМАТЕРИАЛЬНЫХ АКТИВОВ                                                                                                                                                 </t>
  </si>
  <si>
    <t>11401000000000410</t>
  </si>
  <si>
    <t xml:space="preserve">Доходы от продажи квартир                                                                                                                                                                               </t>
  </si>
  <si>
    <t>11402000000000000</t>
  </si>
  <si>
    <t>11406000000000430</t>
  </si>
  <si>
    <t>11600000000000000</t>
  </si>
  <si>
    <t xml:space="preserve">ШТРАФЫ, САНКЦИИ, ВОЗМЕЩЕНИЕ УЩЕРБА                                                                                                                                                                      </t>
  </si>
  <si>
    <t>11700000000000000</t>
  </si>
  <si>
    <t xml:space="preserve">ПРОЧИЕ НЕНАЛОГОВЫЕ ДОХОДЫ                                                                                                                                                                               </t>
  </si>
  <si>
    <t>20000000000000000</t>
  </si>
  <si>
    <t xml:space="preserve">БЕЗВОЗМЕЗДНЫЕ ПОСТУПЛЕНИЯ                                                                                                                                                                               </t>
  </si>
  <si>
    <t>20201000000000151</t>
  </si>
  <si>
    <t xml:space="preserve">Дотации бюджетам субъектов Российской Федерации и муниципальных образований                                                                                                                             </t>
  </si>
  <si>
    <t>20203000000000151</t>
  </si>
  <si>
    <t xml:space="preserve">Субвенции бюджетам субъектов Российской Федерации и муниципальных образований                                                                                                                           </t>
  </si>
  <si>
    <t>Итого</t>
  </si>
  <si>
    <t>(в  тыс.руб.)</t>
  </si>
  <si>
    <t>НАЛОГИ НА ПРИБЫЛЬ, ДОХОДЫ</t>
  </si>
  <si>
    <t>Налог на доходы физических лиц</t>
  </si>
  <si>
    <t>10600000000000000</t>
  </si>
  <si>
    <t xml:space="preserve">НАЛОГИ НА ИМУЩЕСТВО                                                                                                                                                                                     </t>
  </si>
  <si>
    <t>10501000000000110</t>
  </si>
  <si>
    <t>Налог, взимаемый в связи с применением упрощенной системы налогообложения</t>
  </si>
  <si>
    <t>11105010000000120</t>
  </si>
  <si>
    <t>11105020000000120</t>
  </si>
  <si>
    <t>11105030000000120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</si>
  <si>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</si>
  <si>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</si>
  <si>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СОБСТВЕННЫЕ ДОХОДЫ без учета межбюджетных трансфертов и отчислений по дополнительному нормативу отчислений</t>
  </si>
  <si>
    <t>10300000000000000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</si>
  <si>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</si>
  <si>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</si>
  <si>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10302000010000110</t>
  </si>
  <si>
    <t>11500000000000000</t>
  </si>
  <si>
    <t>АДМИНИСТРАТИВНЫЕ ПЛАТЕЖИ И СБОРЫ</t>
  </si>
  <si>
    <t>1150204000000140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</si>
  <si>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</si>
  <si>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4</t>
  </si>
  <si>
    <t>5</t>
  </si>
  <si>
    <t xml:space="preserve">Доходы, получаемые  в  виде  арендной  платы 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
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</si>
  <si>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предприятий)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</si>
  <si>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предприятий)</t>
  </si>
  <si>
    <t xml:space="preserve"> Доходы    от    продажи    земельных    участков, находящихся в государственной и муниципальной собственности (за исключением земельных участков бюджетных и автономных учреждений)                                </t>
  </si>
  <si>
    <t xml:space="preserve">городского округа Орехово-Зуево </t>
  </si>
  <si>
    <t>"О бюджете городского округа Орехово-Зуево</t>
  </si>
  <si>
    <t xml:space="preserve"> Сумма на плановый период</t>
  </si>
  <si>
    <t>к Решению Совета депутатов</t>
  </si>
  <si>
    <t>Денежные взыскания (штрафы), установленные законами субъектов Российской Федерации за несоблюдение муниципальных прововых актов, зачисляемые в бюджеты городских округов</t>
  </si>
  <si>
    <t>11651020020000140</t>
  </si>
  <si>
    <t>10504010020000110</t>
  </si>
  <si>
    <t xml:space="preserve">БЕЗВОЗМЕЗДНЫЕ ПОСТУПЛЕНИЯ ОТ ДРУГИХ БЮДЖЕТОВ БЮДЖЕТНОЙ СИСТЕМЫ РОССИЙСКОЙ ФЕДЕРАЦИИ                                                                                                                             </t>
  </si>
  <si>
    <t>20200000000000000</t>
  </si>
  <si>
    <t>Налог, взимаемый в связи с применением патентной системы налогообложения, зачисляемый в бюджеты городских округов</t>
  </si>
  <si>
    <t xml:space="preserve"> Сумма на 2015 год</t>
  </si>
  <si>
    <t>2016 год</t>
  </si>
  <si>
    <t xml:space="preserve"> 2017 год</t>
  </si>
  <si>
    <t xml:space="preserve">Объем поступлений доходов в бюджет городского  округа Орехово-Зуево в 2015 году и на плановый период 2016 и 2017 годов по основным источникам </t>
  </si>
  <si>
    <t>в том числе: замещение дотации на выравнивание бюджетной обеспеченности</t>
  </si>
  <si>
    <t xml:space="preserve">                     налог на доходы физических лиц, являющимися иностранными                                                                                                                                   гражданами</t>
  </si>
  <si>
    <t xml:space="preserve">Субсидии бюджетам субъектов Российской Федерации и муниципальных образований                                                                                                                           </t>
  </si>
  <si>
    <t>20202000000000151</t>
  </si>
  <si>
    <t xml:space="preserve">ДОХОДЫ </t>
  </si>
  <si>
    <t>Приложение № 1</t>
  </si>
  <si>
    <t>на 2015 год и на плановый период 2016 и 2017 годов."</t>
  </si>
  <si>
    <t>Глава городского округа</t>
  </si>
  <si>
    <t>Г.О.Панин.</t>
  </si>
</sst>
</file>

<file path=xl/styles.xml><?xml version="1.0" encoding="utf-8"?>
<styleSheet xmlns="http://schemas.openxmlformats.org/spreadsheetml/2006/main">
  <numFmts count="1">
    <numFmt numFmtId="164" formatCode="#,##0.0"/>
  </numFmts>
  <fonts count="18">
    <font>
      <sz val="8"/>
      <color indexed="8"/>
      <name val="Arial"/>
      <charset val="1"/>
    </font>
    <font>
      <sz val="8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i/>
      <sz val="12"/>
      <color indexed="8"/>
      <name val="Arial"/>
      <family val="2"/>
    </font>
    <font>
      <b/>
      <sz val="12"/>
      <color indexed="8"/>
      <name val="Arial"/>
      <family val="2"/>
      <charset val="204"/>
    </font>
    <font>
      <b/>
      <sz val="12"/>
      <color indexed="8"/>
      <name val="Arial"/>
      <family val="2"/>
    </font>
    <font>
      <sz val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"/>
      <family val="2"/>
    </font>
    <font>
      <sz val="12"/>
      <name val="Arial"/>
      <family val="2"/>
    </font>
    <font>
      <sz val="11"/>
      <color theme="1"/>
      <name val="Calibri"/>
      <family val="2"/>
      <charset val="204"/>
      <scheme val="minor"/>
    </font>
    <font>
      <sz val="8"/>
      <color rgb="FFFF0000"/>
      <name val="Arial"/>
      <family val="2"/>
      <charset val="204"/>
    </font>
    <font>
      <sz val="12"/>
      <color theme="6" tint="-0.249977111117893"/>
      <name val="Arial"/>
      <family val="2"/>
    </font>
    <font>
      <sz val="12"/>
      <color theme="6" tint="-0.249977111117893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47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rgb="FFFFC000"/>
        <bgColor indexed="9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59999389629810485"/>
        <bgColor indexed="9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2">
    <xf numFmtId="0" fontId="0" fillId="0" borderId="0" applyProtection="0"/>
    <xf numFmtId="0" fontId="14" fillId="0" borderId="0" applyProtection="0"/>
  </cellStyleXfs>
  <cellXfs count="69">
    <xf numFmtId="0" fontId="0" fillId="0" borderId="0" xfId="0"/>
    <xf numFmtId="49" fontId="3" fillId="0" borderId="0" xfId="1" applyNumberFormat="1" applyFont="1"/>
    <xf numFmtId="0" fontId="3" fillId="0" borderId="0" xfId="1" applyNumberFormat="1" applyFont="1" applyBorder="1" applyAlignment="1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2" fillId="2" borderId="0" xfId="0" applyNumberFormat="1" applyFont="1" applyFill="1" applyBorder="1" applyAlignment="1" applyProtection="1">
      <alignment horizontal="left" wrapText="1"/>
      <protection locked="0" hidden="1"/>
    </xf>
    <xf numFmtId="49" fontId="2" fillId="2" borderId="0" xfId="0" applyNumberFormat="1" applyFont="1" applyFill="1" applyBorder="1" applyAlignment="1" applyProtection="1">
      <alignment horizontal="center" vertical="center" wrapText="1"/>
      <protection locked="0" hidden="1"/>
    </xf>
    <xf numFmtId="49" fontId="5" fillId="2" borderId="1" xfId="0" applyNumberFormat="1" applyFont="1" applyFill="1" applyBorder="1" applyAlignment="1" applyProtection="1">
      <alignment horizontal="center" vertical="center" wrapText="1"/>
      <protection locked="0" hidden="1"/>
    </xf>
    <xf numFmtId="49" fontId="5" fillId="2" borderId="1" xfId="0" applyNumberFormat="1" applyFont="1" applyFill="1" applyBorder="1" applyAlignment="1" applyProtection="1">
      <alignment horizontal="center" vertical="top" wrapText="1"/>
      <protection locked="0" hidden="1"/>
    </xf>
    <xf numFmtId="0" fontId="6" fillId="3" borderId="1" xfId="0" applyNumberFormat="1" applyFont="1" applyFill="1" applyBorder="1" applyAlignment="1" applyProtection="1">
      <alignment horizontal="left" vertical="center" wrapText="1"/>
      <protection locked="0" hidden="1"/>
    </xf>
    <xf numFmtId="49" fontId="7" fillId="2" borderId="1" xfId="0" applyNumberFormat="1" applyFont="1" applyFill="1" applyBorder="1" applyAlignment="1" applyProtection="1">
      <alignment horizontal="center" vertical="top" wrapText="1"/>
      <protection locked="0" hidden="1"/>
    </xf>
    <xf numFmtId="49" fontId="7" fillId="2" borderId="1" xfId="0" applyNumberFormat="1" applyFont="1" applyFill="1" applyBorder="1" applyAlignment="1" applyProtection="1">
      <alignment horizontal="left" vertical="top" wrapText="1"/>
      <protection locked="0" hidden="1"/>
    </xf>
    <xf numFmtId="49" fontId="2" fillId="2" borderId="1" xfId="0" applyNumberFormat="1" applyFont="1" applyFill="1" applyBorder="1" applyAlignment="1" applyProtection="1">
      <alignment horizontal="left" vertical="top" wrapText="1"/>
      <protection locked="0" hidden="1"/>
    </xf>
    <xf numFmtId="49" fontId="5" fillId="2" borderId="2" xfId="0" applyNumberFormat="1" applyFont="1" applyFill="1" applyBorder="1" applyAlignment="1" applyProtection="1">
      <alignment horizontal="center" vertical="top" wrapText="1"/>
      <protection locked="0" hidden="1"/>
    </xf>
    <xf numFmtId="49" fontId="5" fillId="2" borderId="2" xfId="0" applyNumberFormat="1" applyFont="1" applyFill="1" applyBorder="1" applyAlignment="1" applyProtection="1">
      <alignment horizontal="left" vertical="top" wrapText="1"/>
      <protection locked="0" hidden="1"/>
    </xf>
    <xf numFmtId="0" fontId="2" fillId="0" borderId="0" xfId="0" applyFont="1"/>
    <xf numFmtId="49" fontId="2" fillId="2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1" fillId="0" borderId="0" xfId="0" applyFont="1"/>
    <xf numFmtId="49" fontId="4" fillId="2" borderId="3" xfId="0" applyNumberFormat="1" applyFont="1" applyFill="1" applyBorder="1" applyAlignment="1" applyProtection="1">
      <alignment horizontal="center" vertical="center" wrapText="1"/>
      <protection locked="0" hidden="1"/>
    </xf>
    <xf numFmtId="49" fontId="2" fillId="2" borderId="2" xfId="0" applyNumberFormat="1" applyFont="1" applyFill="1" applyBorder="1" applyAlignment="1" applyProtection="1">
      <alignment horizontal="center" vertical="center" wrapText="1"/>
      <protection locked="0" hidden="1"/>
    </xf>
    <xf numFmtId="0" fontId="6" fillId="3" borderId="4" xfId="0" applyNumberFormat="1" applyFont="1" applyFill="1" applyBorder="1" applyAlignment="1" applyProtection="1">
      <alignment horizontal="left" vertical="center" wrapText="1"/>
      <protection locked="0" hidden="1"/>
    </xf>
    <xf numFmtId="0" fontId="15" fillId="0" borderId="0" xfId="0" applyFont="1"/>
    <xf numFmtId="49" fontId="2" fillId="2" borderId="2" xfId="0" applyNumberFormat="1" applyFont="1" applyFill="1" applyBorder="1" applyAlignment="1" applyProtection="1">
      <alignment horizontal="left" vertical="top" wrapText="1"/>
      <protection locked="0" hidden="1"/>
    </xf>
    <xf numFmtId="49" fontId="12" fillId="2" borderId="1" xfId="0" applyNumberFormat="1" applyFont="1" applyFill="1" applyBorder="1" applyAlignment="1" applyProtection="1">
      <alignment horizontal="left" vertical="top" wrapText="1"/>
      <protection locked="0" hidden="1"/>
    </xf>
    <xf numFmtId="49" fontId="12" fillId="2" borderId="1" xfId="0" applyNumberFormat="1" applyFont="1" applyFill="1" applyBorder="1" applyAlignment="1" applyProtection="1">
      <alignment horizontal="center" vertical="top" wrapText="1"/>
      <protection locked="0" hidden="1"/>
    </xf>
    <xf numFmtId="49" fontId="13" fillId="2" borderId="1" xfId="0" applyNumberFormat="1" applyFont="1" applyFill="1" applyBorder="1" applyAlignment="1" applyProtection="1">
      <alignment horizontal="left" vertical="top" wrapText="1"/>
      <protection locked="0" hidden="1"/>
    </xf>
    <xf numFmtId="49" fontId="13" fillId="2" borderId="1" xfId="0" applyNumberFormat="1" applyFont="1" applyFill="1" applyBorder="1" applyAlignment="1" applyProtection="1">
      <alignment horizontal="center" vertical="top" wrapText="1"/>
      <protection locked="0" hidden="1"/>
    </xf>
    <xf numFmtId="49" fontId="13" fillId="0" borderId="1" xfId="0" applyNumberFormat="1" applyFont="1" applyFill="1" applyBorder="1" applyAlignment="1" applyProtection="1">
      <alignment horizontal="left" vertical="top" wrapText="1"/>
      <protection locked="0" hidden="1"/>
    </xf>
    <xf numFmtId="49" fontId="13" fillId="0" borderId="1" xfId="0" applyNumberFormat="1" applyFont="1" applyFill="1" applyBorder="1" applyAlignment="1" applyProtection="1">
      <alignment horizontal="center" vertical="top" wrapText="1"/>
      <protection locked="0" hidden="1"/>
    </xf>
    <xf numFmtId="0" fontId="13" fillId="0" borderId="1" xfId="0" applyNumberFormat="1" applyFont="1" applyFill="1" applyBorder="1" applyAlignment="1" applyProtection="1">
      <alignment horizontal="left" vertical="top" wrapText="1"/>
      <protection locked="0" hidden="1"/>
    </xf>
    <xf numFmtId="164" fontId="10" fillId="0" borderId="5" xfId="0" applyNumberFormat="1" applyFont="1" applyFill="1" applyBorder="1" applyAlignment="1" applyProtection="1">
      <alignment horizontal="right" vertical="center" wrapText="1"/>
      <protection locked="0" hidden="1"/>
    </xf>
    <xf numFmtId="164" fontId="10" fillId="0" borderId="1" xfId="0" applyNumberFormat="1" applyFont="1" applyFill="1" applyBorder="1" applyAlignment="1" applyProtection="1">
      <alignment horizontal="right" vertical="center" wrapText="1"/>
      <protection locked="0" hidden="1"/>
    </xf>
    <xf numFmtId="0" fontId="6" fillId="5" borderId="1" xfId="0" applyNumberFormat="1" applyFont="1" applyFill="1" applyBorder="1" applyAlignment="1" applyProtection="1">
      <alignment horizontal="left" vertical="center" wrapText="1"/>
      <protection locked="0" hidden="1"/>
    </xf>
    <xf numFmtId="49" fontId="13" fillId="2" borderId="5" xfId="0" applyNumberFormat="1" applyFont="1" applyFill="1" applyBorder="1" applyAlignment="1" applyProtection="1">
      <alignment horizontal="center" vertical="top" wrapText="1"/>
      <protection locked="0" hidden="1"/>
    </xf>
    <xf numFmtId="49" fontId="13" fillId="2" borderId="2" xfId="0" applyNumberFormat="1" applyFont="1" applyFill="1" applyBorder="1" applyAlignment="1" applyProtection="1">
      <alignment horizontal="left" vertical="top" wrapText="1"/>
      <protection locked="0" hidden="1"/>
    </xf>
    <xf numFmtId="49" fontId="12" fillId="2" borderId="4" xfId="0" applyNumberFormat="1" applyFont="1" applyFill="1" applyBorder="1" applyAlignment="1" applyProtection="1">
      <alignment horizontal="left" vertical="top" wrapText="1"/>
      <protection locked="0" hidden="1"/>
    </xf>
    <xf numFmtId="49" fontId="13" fillId="0" borderId="9" xfId="0" applyNumberFormat="1" applyFont="1" applyFill="1" applyBorder="1" applyAlignment="1" applyProtection="1">
      <alignment horizontal="left" vertical="top" wrapText="1"/>
      <protection locked="0" hidden="1"/>
    </xf>
    <xf numFmtId="49" fontId="2" fillId="2" borderId="2" xfId="0" applyNumberFormat="1" applyFont="1" applyFill="1" applyBorder="1" applyAlignment="1" applyProtection="1">
      <alignment horizontal="center" vertical="top" wrapText="1"/>
      <protection locked="0" hidden="1"/>
    </xf>
    <xf numFmtId="49" fontId="2" fillId="2" borderId="0" xfId="0" applyNumberFormat="1" applyFont="1" applyFill="1" applyBorder="1" applyAlignment="1" applyProtection="1">
      <alignment horizontal="left" wrapText="1"/>
      <protection locked="0" hidden="1"/>
    </xf>
    <xf numFmtId="0" fontId="0" fillId="0" borderId="0" xfId="0" applyAlignment="1"/>
    <xf numFmtId="4" fontId="6" fillId="3" borderId="1" xfId="0" applyNumberFormat="1" applyFont="1" applyFill="1" applyBorder="1" applyAlignment="1" applyProtection="1">
      <alignment horizontal="right" vertical="center" wrapText="1"/>
      <protection locked="0" hidden="1"/>
    </xf>
    <xf numFmtId="4" fontId="12" fillId="2" borderId="1" xfId="0" applyNumberFormat="1" applyFont="1" applyFill="1" applyBorder="1" applyAlignment="1" applyProtection="1">
      <alignment horizontal="right" vertical="top" wrapText="1"/>
      <protection locked="0" hidden="1"/>
    </xf>
    <xf numFmtId="4" fontId="13" fillId="2" borderId="1" xfId="0" applyNumberFormat="1" applyFont="1" applyFill="1" applyBorder="1" applyAlignment="1" applyProtection="1">
      <alignment horizontal="right" vertical="top" wrapText="1"/>
      <protection locked="0" hidden="1"/>
    </xf>
    <xf numFmtId="4" fontId="13" fillId="2" borderId="6" xfId="0" applyNumberFormat="1" applyFont="1" applyFill="1" applyBorder="1" applyAlignment="1" applyProtection="1">
      <alignment horizontal="right" vertical="top" wrapText="1"/>
      <protection locked="0" hidden="1"/>
    </xf>
    <xf numFmtId="4" fontId="13" fillId="2" borderId="7" xfId="0" applyNumberFormat="1" applyFont="1" applyFill="1" applyBorder="1" applyAlignment="1" applyProtection="1">
      <alignment horizontal="right" vertical="top" wrapText="1"/>
      <protection locked="0" hidden="1"/>
    </xf>
    <xf numFmtId="4" fontId="13" fillId="0" borderId="1" xfId="0" applyNumberFormat="1" applyFont="1" applyFill="1" applyBorder="1" applyAlignment="1" applyProtection="1">
      <alignment horizontal="right" vertical="top" wrapText="1"/>
      <protection locked="0" hidden="1"/>
    </xf>
    <xf numFmtId="4" fontId="3" fillId="2" borderId="1" xfId="0" applyNumberFormat="1" applyFont="1" applyFill="1" applyBorder="1" applyAlignment="1" applyProtection="1">
      <alignment horizontal="right" vertical="top" wrapText="1"/>
      <protection locked="0" hidden="1"/>
    </xf>
    <xf numFmtId="4" fontId="7" fillId="4" borderId="1" xfId="0" applyNumberFormat="1" applyFont="1" applyFill="1" applyBorder="1" applyAlignment="1" applyProtection="1">
      <alignment horizontal="right" vertical="top" wrapText="1"/>
      <protection locked="0" hidden="1"/>
    </xf>
    <xf numFmtId="4" fontId="6" fillId="6" borderId="1" xfId="0" applyNumberFormat="1" applyFont="1" applyFill="1" applyBorder="1" applyAlignment="1" applyProtection="1">
      <alignment horizontal="right" vertical="center" wrapText="1"/>
      <protection locked="0" hidden="1"/>
    </xf>
    <xf numFmtId="4" fontId="5" fillId="0" borderId="2" xfId="0" applyNumberFormat="1" applyFont="1" applyFill="1" applyBorder="1" applyAlignment="1" applyProtection="1">
      <alignment horizontal="right" vertical="top" wrapText="1"/>
      <protection locked="0" hidden="1"/>
    </xf>
    <xf numFmtId="4" fontId="5" fillId="0" borderId="1" xfId="0" applyNumberFormat="1" applyFont="1" applyFill="1" applyBorder="1" applyAlignment="1" applyProtection="1">
      <alignment horizontal="right" vertical="top" wrapText="1"/>
      <protection locked="0" hidden="1"/>
    </xf>
    <xf numFmtId="4" fontId="5" fillId="4" borderId="1" xfId="0" applyNumberFormat="1" applyFont="1" applyFill="1" applyBorder="1" applyAlignment="1" applyProtection="1">
      <alignment horizontal="right" vertical="top" wrapText="1"/>
      <protection locked="0" hidden="1"/>
    </xf>
    <xf numFmtId="4" fontId="5" fillId="4" borderId="2" xfId="0" applyNumberFormat="1" applyFont="1" applyFill="1" applyBorder="1" applyAlignment="1" applyProtection="1">
      <alignment horizontal="right" vertical="top" wrapText="1"/>
      <protection locked="0" hidden="1"/>
    </xf>
    <xf numFmtId="4" fontId="8" fillId="7" borderId="8" xfId="0" applyNumberFormat="1" applyFont="1" applyFill="1" applyBorder="1" applyAlignment="1" applyProtection="1">
      <alignment horizontal="right" vertical="center" wrapText="1"/>
      <protection locked="0" hidden="1"/>
    </xf>
    <xf numFmtId="4" fontId="8" fillId="8" borderId="8" xfId="0" applyNumberFormat="1" applyFont="1" applyFill="1" applyBorder="1" applyAlignment="1" applyProtection="1">
      <alignment horizontal="right" vertical="center" wrapText="1"/>
      <protection locked="0" hidden="1"/>
    </xf>
    <xf numFmtId="4" fontId="16" fillId="2" borderId="1" xfId="0" applyNumberFormat="1" applyFont="1" applyFill="1" applyBorder="1" applyAlignment="1" applyProtection="1">
      <alignment horizontal="right" vertical="top" wrapText="1"/>
      <protection locked="0" hidden="1"/>
    </xf>
    <xf numFmtId="4" fontId="17" fillId="0" borderId="2" xfId="0" applyNumberFormat="1" applyFont="1" applyFill="1" applyBorder="1" applyAlignment="1" applyProtection="1">
      <alignment horizontal="right" vertical="top" wrapText="1"/>
      <protection locked="0" hidden="1"/>
    </xf>
    <xf numFmtId="4" fontId="17" fillId="4" borderId="2" xfId="0" applyNumberFormat="1" applyFont="1" applyFill="1" applyBorder="1" applyAlignment="1" applyProtection="1">
      <alignment horizontal="right" vertical="top" wrapText="1"/>
      <protection locked="0" hidden="1"/>
    </xf>
    <xf numFmtId="49" fontId="2" fillId="2" borderId="0" xfId="0" applyNumberFormat="1" applyFont="1" applyFill="1" applyBorder="1" applyAlignment="1" applyProtection="1">
      <alignment horizontal="center" wrapText="1"/>
      <protection locked="0" hidden="1"/>
    </xf>
    <xf numFmtId="49" fontId="8" fillId="8" borderId="10" xfId="0" applyNumberFormat="1" applyFont="1" applyFill="1" applyBorder="1" applyAlignment="1" applyProtection="1">
      <alignment horizontal="center" vertical="center" wrapText="1"/>
      <protection locked="0" hidden="1"/>
    </xf>
    <xf numFmtId="49" fontId="8" fillId="8" borderId="11" xfId="0" applyNumberFormat="1" applyFont="1" applyFill="1" applyBorder="1" applyAlignment="1" applyProtection="1">
      <alignment horizontal="center" vertical="center" wrapText="1"/>
      <protection locked="0" hidden="1"/>
    </xf>
    <xf numFmtId="49" fontId="10" fillId="2" borderId="12" xfId="0" applyNumberFormat="1" applyFont="1" applyFill="1" applyBorder="1" applyAlignment="1" applyProtection="1">
      <alignment horizontal="left" wrapText="1"/>
      <protection locked="0" hidden="1"/>
    </xf>
    <xf numFmtId="49" fontId="10" fillId="2" borderId="13" xfId="0" applyNumberFormat="1" applyFont="1" applyFill="1" applyBorder="1" applyAlignment="1" applyProtection="1">
      <alignment horizontal="left" wrapText="1"/>
      <protection locked="0" hidden="1"/>
    </xf>
    <xf numFmtId="49" fontId="4" fillId="2" borderId="12" xfId="0" applyNumberFormat="1" applyFont="1" applyFill="1" applyBorder="1" applyAlignment="1" applyProtection="1">
      <alignment horizontal="center" vertical="center" wrapText="1"/>
      <protection locked="0" hidden="1"/>
    </xf>
    <xf numFmtId="49" fontId="4" fillId="2" borderId="13" xfId="0" applyNumberFormat="1" applyFont="1" applyFill="1" applyBorder="1" applyAlignment="1" applyProtection="1">
      <alignment horizontal="center" vertical="center" wrapText="1"/>
      <protection locked="0" hidden="1"/>
    </xf>
    <xf numFmtId="0" fontId="11" fillId="0" borderId="0" xfId="0" applyFont="1" applyAlignment="1">
      <alignment horizontal="center" wrapText="1"/>
    </xf>
    <xf numFmtId="49" fontId="4" fillId="2" borderId="2" xfId="0" applyNumberFormat="1" applyFont="1" applyFill="1" applyBorder="1" applyAlignment="1" applyProtection="1">
      <alignment horizontal="center" vertical="center" wrapText="1"/>
      <protection locked="0" hidden="1"/>
    </xf>
    <xf numFmtId="49" fontId="4" fillId="2" borderId="4" xfId="0" applyNumberFormat="1" applyFont="1" applyFill="1" applyBorder="1" applyAlignment="1" applyProtection="1">
      <alignment horizontal="center" vertical="center" wrapText="1"/>
      <protection locked="0" hidden="1"/>
    </xf>
    <xf numFmtId="49" fontId="4" fillId="2" borderId="14" xfId="0" applyNumberFormat="1" applyFont="1" applyFill="1" applyBorder="1" applyAlignment="1" applyProtection="1">
      <alignment horizontal="center" vertical="center" wrapText="1"/>
      <protection locked="0" hidden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61"/>
  <sheetViews>
    <sheetView tabSelected="1" zoomScale="70" zoomScaleNormal="70" workbookViewId="0">
      <selection activeCell="A2" sqref="A2"/>
    </sheetView>
  </sheetViews>
  <sheetFormatPr defaultRowHeight="11.25"/>
  <cols>
    <col min="1" max="1" width="113.83203125" customWidth="1"/>
    <col min="2" max="2" width="33.5" customWidth="1"/>
    <col min="3" max="3" width="22" customWidth="1"/>
    <col min="4" max="4" width="18.5" customWidth="1"/>
    <col min="5" max="5" width="18.6640625" customWidth="1"/>
  </cols>
  <sheetData>
    <row r="1" spans="1:5" ht="15">
      <c r="B1" s="1" t="s">
        <v>94</v>
      </c>
    </row>
    <row r="2" spans="1:5" ht="15">
      <c r="B2" s="1" t="s">
        <v>78</v>
      </c>
    </row>
    <row r="3" spans="1:5" ht="15">
      <c r="A3" s="17"/>
      <c r="B3" s="2" t="s">
        <v>75</v>
      </c>
    </row>
    <row r="4" spans="1:5" ht="15">
      <c r="A4" s="17"/>
      <c r="B4" s="2" t="s">
        <v>76</v>
      </c>
    </row>
    <row r="5" spans="1:5" ht="15">
      <c r="A5" s="3"/>
      <c r="B5" s="4" t="s">
        <v>95</v>
      </c>
      <c r="D5" s="4"/>
      <c r="E5" s="4"/>
    </row>
    <row r="6" spans="1:5" ht="9.75" customHeight="1">
      <c r="A6" s="3"/>
      <c r="B6" s="4"/>
      <c r="D6" s="4"/>
      <c r="E6" s="4"/>
    </row>
    <row r="7" spans="1:5" ht="29.25" customHeight="1">
      <c r="A7" s="65" t="s">
        <v>88</v>
      </c>
      <c r="B7" s="65"/>
      <c r="C7" s="65"/>
      <c r="D7" s="65"/>
      <c r="E7" s="65"/>
    </row>
    <row r="8" spans="1:5" ht="15.75" customHeight="1">
      <c r="A8" s="5"/>
      <c r="B8" s="5"/>
      <c r="C8" s="6"/>
      <c r="D8" s="6"/>
      <c r="E8" s="6" t="s">
        <v>48</v>
      </c>
    </row>
    <row r="9" spans="1:5" ht="33" customHeight="1">
      <c r="A9" s="66" t="s">
        <v>1</v>
      </c>
      <c r="B9" s="66" t="s">
        <v>0</v>
      </c>
      <c r="C9" s="68" t="s">
        <v>85</v>
      </c>
      <c r="D9" s="63" t="s">
        <v>77</v>
      </c>
      <c r="E9" s="64"/>
    </row>
    <row r="10" spans="1:5" ht="17.25" customHeight="1">
      <c r="A10" s="67"/>
      <c r="B10" s="67"/>
      <c r="C10" s="67"/>
      <c r="D10" s="18" t="s">
        <v>86</v>
      </c>
      <c r="E10" s="18" t="s">
        <v>87</v>
      </c>
    </row>
    <row r="11" spans="1:5" ht="15">
      <c r="A11" s="19" t="s">
        <v>2</v>
      </c>
      <c r="B11" s="19" t="s">
        <v>3</v>
      </c>
      <c r="C11" s="7" t="s">
        <v>4</v>
      </c>
      <c r="D11" s="16" t="s">
        <v>69</v>
      </c>
      <c r="E11" s="16" t="s">
        <v>70</v>
      </c>
    </row>
    <row r="12" spans="1:5" ht="31.15" hidden="1" customHeight="1">
      <c r="A12" s="61" t="s">
        <v>60</v>
      </c>
      <c r="B12" s="62"/>
      <c r="C12" s="30">
        <f>SUM(C13-C16)</f>
        <v>873700.8</v>
      </c>
      <c r="D12" s="31">
        <f>SUM(D13-D16)</f>
        <v>885277.90999999992</v>
      </c>
      <c r="E12" s="31">
        <f>SUM(E13-E16)</f>
        <v>911483.8</v>
      </c>
    </row>
    <row r="13" spans="1:5" ht="15">
      <c r="A13" s="20" t="s">
        <v>93</v>
      </c>
      <c r="B13" s="20" t="s">
        <v>5</v>
      </c>
      <c r="C13" s="40">
        <f>SUM(C14+C18+C20+C24+C27+C30+C36+C38+C42+C44+C46)</f>
        <v>1647708.8</v>
      </c>
      <c r="D13" s="40">
        <f t="shared" ref="D13:E13" si="0">SUM(D14+D18+D20+D24+D27+D30+D36+D38+D42+D44+D46)</f>
        <v>1456191.91</v>
      </c>
      <c r="E13" s="40">
        <f t="shared" si="0"/>
        <v>1537567.8</v>
      </c>
    </row>
    <row r="14" spans="1:5" ht="15.75">
      <c r="A14" s="23" t="s">
        <v>49</v>
      </c>
      <c r="B14" s="24" t="s">
        <v>6</v>
      </c>
      <c r="C14" s="41">
        <f>C15</f>
        <v>1009205</v>
      </c>
      <c r="D14" s="41">
        <v>824200</v>
      </c>
      <c r="E14" s="41">
        <v>904147</v>
      </c>
    </row>
    <row r="15" spans="1:5" s="21" customFormat="1" ht="15">
      <c r="A15" s="25" t="s">
        <v>50</v>
      </c>
      <c r="B15" s="26" t="s">
        <v>7</v>
      </c>
      <c r="C15" s="42">
        <v>1009205</v>
      </c>
      <c r="D15" s="42">
        <v>824200</v>
      </c>
      <c r="E15" s="42">
        <v>904147</v>
      </c>
    </row>
    <row r="16" spans="1:5" ht="15">
      <c r="A16" s="34" t="s">
        <v>89</v>
      </c>
      <c r="B16" s="26"/>
      <c r="C16" s="43">
        <v>774008</v>
      </c>
      <c r="D16" s="43">
        <v>570914</v>
      </c>
      <c r="E16" s="44">
        <v>626084</v>
      </c>
    </row>
    <row r="17" spans="1:5" ht="30">
      <c r="A17" s="36" t="s">
        <v>90</v>
      </c>
      <c r="B17" s="33"/>
      <c r="C17" s="43">
        <v>6125</v>
      </c>
      <c r="D17" s="43">
        <v>6930</v>
      </c>
      <c r="E17" s="44">
        <v>6930</v>
      </c>
    </row>
    <row r="18" spans="1:5" ht="31.5">
      <c r="A18" s="35" t="s">
        <v>62</v>
      </c>
      <c r="B18" s="24" t="s">
        <v>61</v>
      </c>
      <c r="C18" s="41">
        <f>C19</f>
        <v>10107</v>
      </c>
      <c r="D18" s="41">
        <f t="shared" ref="D18:E18" si="1">D19</f>
        <v>12658.11</v>
      </c>
      <c r="E18" s="41">
        <f t="shared" si="1"/>
        <v>16050</v>
      </c>
    </row>
    <row r="19" spans="1:5" ht="30">
      <c r="A19" s="25" t="s">
        <v>63</v>
      </c>
      <c r="B19" s="26" t="s">
        <v>64</v>
      </c>
      <c r="C19" s="55">
        <v>10107</v>
      </c>
      <c r="D19" s="55">
        <v>12658.11</v>
      </c>
      <c r="E19" s="55">
        <v>16050</v>
      </c>
    </row>
    <row r="20" spans="1:5" ht="15.75">
      <c r="A20" s="23" t="s">
        <v>9</v>
      </c>
      <c r="B20" s="24" t="s">
        <v>8</v>
      </c>
      <c r="C20" s="41">
        <f>SUM(C21:C23)</f>
        <v>219862</v>
      </c>
      <c r="D20" s="41">
        <f>SUM(D21:D23)</f>
        <v>214552</v>
      </c>
      <c r="E20" s="41">
        <f>SUM(E21:E23)</f>
        <v>209331</v>
      </c>
    </row>
    <row r="21" spans="1:5" ht="18" customHeight="1">
      <c r="A21" s="27" t="s">
        <v>54</v>
      </c>
      <c r="B21" s="26" t="s">
        <v>53</v>
      </c>
      <c r="C21" s="42">
        <v>102998</v>
      </c>
      <c r="D21" s="42">
        <v>109178</v>
      </c>
      <c r="E21" s="42">
        <v>115730</v>
      </c>
    </row>
    <row r="22" spans="1:5" s="21" customFormat="1" ht="29.45" customHeight="1">
      <c r="A22" s="27" t="s">
        <v>84</v>
      </c>
      <c r="B22" s="26" t="s">
        <v>81</v>
      </c>
      <c r="C22" s="42">
        <v>4664</v>
      </c>
      <c r="D22" s="42">
        <v>4944</v>
      </c>
      <c r="E22" s="42">
        <v>5241</v>
      </c>
    </row>
    <row r="23" spans="1:5" ht="15">
      <c r="A23" s="25" t="s">
        <v>11</v>
      </c>
      <c r="B23" s="26" t="s">
        <v>10</v>
      </c>
      <c r="C23" s="42">
        <v>112200</v>
      </c>
      <c r="D23" s="42">
        <v>100430</v>
      </c>
      <c r="E23" s="42">
        <v>88360</v>
      </c>
    </row>
    <row r="24" spans="1:5" ht="15.75">
      <c r="A24" s="23" t="s">
        <v>52</v>
      </c>
      <c r="B24" s="24" t="s">
        <v>51</v>
      </c>
      <c r="C24" s="41">
        <v>137813</v>
      </c>
      <c r="D24" s="41">
        <f>SUM(D25:D26)</f>
        <v>139079</v>
      </c>
      <c r="E24" s="41">
        <f>SUM(E25:E26)</f>
        <v>140401</v>
      </c>
    </row>
    <row r="25" spans="1:5" ht="15">
      <c r="A25" s="25" t="s">
        <v>13</v>
      </c>
      <c r="B25" s="26" t="s">
        <v>12</v>
      </c>
      <c r="C25" s="42">
        <v>23000</v>
      </c>
      <c r="D25" s="42">
        <v>23000</v>
      </c>
      <c r="E25" s="42">
        <v>23000</v>
      </c>
    </row>
    <row r="26" spans="1:5" s="21" customFormat="1" ht="15">
      <c r="A26" s="25" t="s">
        <v>15</v>
      </c>
      <c r="B26" s="26" t="s">
        <v>14</v>
      </c>
      <c r="C26" s="42">
        <v>114813</v>
      </c>
      <c r="D26" s="42">
        <v>116079</v>
      </c>
      <c r="E26" s="42">
        <v>117401</v>
      </c>
    </row>
    <row r="27" spans="1:5" ht="15.75">
      <c r="A27" s="23" t="s">
        <v>17</v>
      </c>
      <c r="B27" s="24" t="s">
        <v>16</v>
      </c>
      <c r="C27" s="41">
        <f>SUM(C28:C29)</f>
        <v>17060</v>
      </c>
      <c r="D27" s="41">
        <f>SUM(D28:D29)</f>
        <v>17413</v>
      </c>
      <c r="E27" s="41">
        <f>SUM(E28:E29)</f>
        <v>18575</v>
      </c>
    </row>
    <row r="28" spans="1:5" ht="30">
      <c r="A28" s="25" t="s">
        <v>19</v>
      </c>
      <c r="B28" s="26" t="s">
        <v>18</v>
      </c>
      <c r="C28" s="42">
        <v>16400</v>
      </c>
      <c r="D28" s="42">
        <v>16900</v>
      </c>
      <c r="E28" s="42">
        <v>17400</v>
      </c>
    </row>
    <row r="29" spans="1:5" ht="15">
      <c r="A29" s="25" t="s">
        <v>21</v>
      </c>
      <c r="B29" s="26" t="s">
        <v>20</v>
      </c>
      <c r="C29" s="42">
        <v>660</v>
      </c>
      <c r="D29" s="42">
        <v>513</v>
      </c>
      <c r="E29" s="42">
        <v>1175</v>
      </c>
    </row>
    <row r="30" spans="1:5" ht="31.5">
      <c r="A30" s="23" t="s">
        <v>23</v>
      </c>
      <c r="B30" s="24" t="s">
        <v>22</v>
      </c>
      <c r="C30" s="41">
        <f>SUM(C31:C35)</f>
        <v>182927.8</v>
      </c>
      <c r="D30" s="41">
        <f>SUM(D31:D35)</f>
        <v>181952.8</v>
      </c>
      <c r="E30" s="41">
        <f>SUM(E31:E35)</f>
        <v>181719.8</v>
      </c>
    </row>
    <row r="31" spans="1:5" s="21" customFormat="1" ht="45" customHeight="1">
      <c r="A31" s="27" t="s">
        <v>71</v>
      </c>
      <c r="B31" s="28" t="s">
        <v>55</v>
      </c>
      <c r="C31" s="45">
        <v>90500</v>
      </c>
      <c r="D31" s="45">
        <v>91000</v>
      </c>
      <c r="E31" s="45">
        <v>91500</v>
      </c>
    </row>
    <row r="32" spans="1:5" s="21" customFormat="1" ht="60">
      <c r="A32" s="29" t="s">
        <v>58</v>
      </c>
      <c r="B32" s="28" t="s">
        <v>56</v>
      </c>
      <c r="C32" s="45">
        <v>12500</v>
      </c>
      <c r="D32" s="45">
        <v>13500</v>
      </c>
      <c r="E32" s="45">
        <v>13500</v>
      </c>
    </row>
    <row r="33" spans="1:5" s="21" customFormat="1" ht="60">
      <c r="A33" s="29" t="s">
        <v>59</v>
      </c>
      <c r="B33" s="28" t="s">
        <v>57</v>
      </c>
      <c r="C33" s="45">
        <v>73000</v>
      </c>
      <c r="D33" s="45">
        <v>73000</v>
      </c>
      <c r="E33" s="45">
        <v>72242</v>
      </c>
    </row>
    <row r="34" spans="1:5" ht="15">
      <c r="A34" s="25" t="s">
        <v>25</v>
      </c>
      <c r="B34" s="26" t="s">
        <v>24</v>
      </c>
      <c r="C34" s="42">
        <v>746</v>
      </c>
      <c r="D34" s="42">
        <v>771</v>
      </c>
      <c r="E34" s="42">
        <v>796</v>
      </c>
    </row>
    <row r="35" spans="1:5" ht="60">
      <c r="A35" s="25" t="s">
        <v>72</v>
      </c>
      <c r="B35" s="26" t="s">
        <v>26</v>
      </c>
      <c r="C35" s="42">
        <v>6181.8</v>
      </c>
      <c r="D35" s="42">
        <v>3681.8</v>
      </c>
      <c r="E35" s="42">
        <v>3681.8</v>
      </c>
    </row>
    <row r="36" spans="1:5" ht="15.75">
      <c r="A36" s="23" t="s">
        <v>28</v>
      </c>
      <c r="B36" s="24" t="s">
        <v>27</v>
      </c>
      <c r="C36" s="41">
        <f>SUM(C37)</f>
        <v>1900</v>
      </c>
      <c r="D36" s="41">
        <f>SUM(D37)</f>
        <v>2800</v>
      </c>
      <c r="E36" s="41">
        <f>SUM(E37)</f>
        <v>2800</v>
      </c>
    </row>
    <row r="37" spans="1:5" ht="15">
      <c r="A37" s="25" t="s">
        <v>30</v>
      </c>
      <c r="B37" s="26" t="s">
        <v>29</v>
      </c>
      <c r="C37" s="42">
        <v>1900</v>
      </c>
      <c r="D37" s="42">
        <v>2800</v>
      </c>
      <c r="E37" s="42">
        <v>2800</v>
      </c>
    </row>
    <row r="38" spans="1:5" ht="15.75">
      <c r="A38" s="23" t="s">
        <v>32</v>
      </c>
      <c r="B38" s="24" t="s">
        <v>31</v>
      </c>
      <c r="C38" s="41">
        <f>SUM(C39:C41)</f>
        <v>47300</v>
      </c>
      <c r="D38" s="41">
        <f>SUM(D39:D41)</f>
        <v>40800</v>
      </c>
      <c r="E38" s="41">
        <f>SUM(E39:E41)</f>
        <v>40800</v>
      </c>
    </row>
    <row r="39" spans="1:5" ht="15">
      <c r="A39" s="25" t="s">
        <v>34</v>
      </c>
      <c r="B39" s="26" t="s">
        <v>33</v>
      </c>
      <c r="C39" s="42">
        <v>1500</v>
      </c>
      <c r="D39" s="42">
        <v>1500</v>
      </c>
      <c r="E39" s="42">
        <v>1500</v>
      </c>
    </row>
    <row r="40" spans="1:5" ht="45">
      <c r="A40" s="25" t="s">
        <v>73</v>
      </c>
      <c r="B40" s="26" t="s">
        <v>35</v>
      </c>
      <c r="C40" s="42">
        <v>15000</v>
      </c>
      <c r="D40" s="42">
        <v>8500</v>
      </c>
      <c r="E40" s="42">
        <v>8500</v>
      </c>
    </row>
    <row r="41" spans="1:5" ht="45">
      <c r="A41" s="25" t="s">
        <v>74</v>
      </c>
      <c r="B41" s="26" t="s">
        <v>36</v>
      </c>
      <c r="C41" s="42">
        <v>30800</v>
      </c>
      <c r="D41" s="42">
        <v>30800</v>
      </c>
      <c r="E41" s="42">
        <v>30800</v>
      </c>
    </row>
    <row r="42" spans="1:5" ht="15.75">
      <c r="A42" s="23" t="s">
        <v>66</v>
      </c>
      <c r="B42" s="24" t="s">
        <v>65</v>
      </c>
      <c r="C42" s="41">
        <f>C43</f>
        <v>120</v>
      </c>
      <c r="D42" s="41">
        <f>D43</f>
        <v>120</v>
      </c>
      <c r="E42" s="41">
        <f>E43</f>
        <v>120</v>
      </c>
    </row>
    <row r="43" spans="1:5" ht="30">
      <c r="A43" s="25" t="s">
        <v>68</v>
      </c>
      <c r="B43" s="26" t="s">
        <v>67</v>
      </c>
      <c r="C43" s="42">
        <v>120</v>
      </c>
      <c r="D43" s="42">
        <v>120</v>
      </c>
      <c r="E43" s="42">
        <v>120</v>
      </c>
    </row>
    <row r="44" spans="1:5" ht="15.75">
      <c r="A44" s="23" t="s">
        <v>38</v>
      </c>
      <c r="B44" s="24" t="s">
        <v>37</v>
      </c>
      <c r="C44" s="41">
        <v>10663</v>
      </c>
      <c r="D44" s="41">
        <v>10857</v>
      </c>
      <c r="E44" s="41">
        <v>10741</v>
      </c>
    </row>
    <row r="45" spans="1:5" s="21" customFormat="1" ht="45">
      <c r="A45" s="25" t="s">
        <v>79</v>
      </c>
      <c r="B45" s="26" t="s">
        <v>80</v>
      </c>
      <c r="C45" s="46">
        <v>10663</v>
      </c>
      <c r="D45" s="46">
        <v>10857</v>
      </c>
      <c r="E45" s="46">
        <v>10741</v>
      </c>
    </row>
    <row r="46" spans="1:5" ht="15.75">
      <c r="A46" s="11" t="s">
        <v>40</v>
      </c>
      <c r="B46" s="10" t="s">
        <v>39</v>
      </c>
      <c r="C46" s="47">
        <v>10751</v>
      </c>
      <c r="D46" s="47">
        <v>11760</v>
      </c>
      <c r="E46" s="47">
        <v>12883</v>
      </c>
    </row>
    <row r="47" spans="1:5" ht="15">
      <c r="A47" s="9" t="s">
        <v>42</v>
      </c>
      <c r="B47" s="32" t="s">
        <v>41</v>
      </c>
      <c r="C47" s="48">
        <f>C48</f>
        <v>2039232.97</v>
      </c>
      <c r="D47" s="48">
        <f>D48</f>
        <v>1303537.0900000001</v>
      </c>
      <c r="E47" s="48">
        <f>E48</f>
        <v>1332877.27</v>
      </c>
    </row>
    <row r="48" spans="1:5" ht="30">
      <c r="A48" s="22" t="s">
        <v>82</v>
      </c>
      <c r="B48" s="19" t="s">
        <v>83</v>
      </c>
      <c r="C48" s="49">
        <f>SUM(C49:C51)</f>
        <v>2039232.97</v>
      </c>
      <c r="D48" s="49">
        <f>SUM(D49:D51)</f>
        <v>1303537.0900000001</v>
      </c>
      <c r="E48" s="49">
        <f>SUM(E49:E51)</f>
        <v>1332877.27</v>
      </c>
    </row>
    <row r="49" spans="1:5" ht="15">
      <c r="A49" s="12" t="s">
        <v>44</v>
      </c>
      <c r="B49" s="8" t="s">
        <v>43</v>
      </c>
      <c r="C49" s="50">
        <v>2330</v>
      </c>
      <c r="D49" s="50">
        <v>647</v>
      </c>
      <c r="E49" s="51">
        <v>2146</v>
      </c>
    </row>
    <row r="50" spans="1:5" ht="15">
      <c r="A50" s="22" t="s">
        <v>91</v>
      </c>
      <c r="B50" s="37" t="s">
        <v>92</v>
      </c>
      <c r="C50" s="56">
        <v>738733.97</v>
      </c>
      <c r="D50" s="56">
        <v>18654.09</v>
      </c>
      <c r="E50" s="57">
        <v>59734.27</v>
      </c>
    </row>
    <row r="51" spans="1:5" ht="15.75" thickBot="1">
      <c r="A51" s="14" t="s">
        <v>46</v>
      </c>
      <c r="B51" s="13" t="s">
        <v>45</v>
      </c>
      <c r="C51" s="49">
        <v>1298169</v>
      </c>
      <c r="D51" s="49">
        <v>1284236</v>
      </c>
      <c r="E51" s="52">
        <v>1270997</v>
      </c>
    </row>
    <row r="52" spans="1:5" ht="16.5" thickBot="1">
      <c r="A52" s="59" t="s">
        <v>47</v>
      </c>
      <c r="B52" s="60"/>
      <c r="C52" s="53">
        <f>SUM(C47+C13)</f>
        <v>3686941.77</v>
      </c>
      <c r="D52" s="53">
        <f>SUM(D47+D13)</f>
        <v>2759729</v>
      </c>
      <c r="E52" s="54">
        <f>SUM(E13+E47)</f>
        <v>2870445.0700000003</v>
      </c>
    </row>
    <row r="53" spans="1:5" ht="10.5" customHeight="1"/>
    <row r="54" spans="1:5" ht="15" hidden="1">
      <c r="B54" s="15"/>
      <c r="C54" s="15"/>
      <c r="D54" s="15"/>
    </row>
    <row r="55" spans="1:5" ht="15.75" customHeight="1">
      <c r="A55" s="38" t="s">
        <v>96</v>
      </c>
      <c r="B55" s="38"/>
      <c r="C55" s="58" t="s">
        <v>97</v>
      </c>
      <c r="D55" s="58"/>
    </row>
    <row r="56" spans="1:5" ht="10.5" customHeight="1">
      <c r="A56" s="39"/>
      <c r="B56" s="39"/>
      <c r="C56" s="39"/>
      <c r="D56" s="39"/>
    </row>
    <row r="61" spans="1:5" ht="15">
      <c r="A61" s="15"/>
    </row>
  </sheetData>
  <mergeCells count="8">
    <mergeCell ref="C55:D55"/>
    <mergeCell ref="A52:B52"/>
    <mergeCell ref="A12:B12"/>
    <mergeCell ref="D9:E9"/>
    <mergeCell ref="A7:E7"/>
    <mergeCell ref="B9:B10"/>
    <mergeCell ref="A9:A10"/>
    <mergeCell ref="C9:C10"/>
  </mergeCells>
  <phoneticPr fontId="9" type="noConversion"/>
  <pageMargins left="0.78740157480314965" right="0.39370078740157483" top="0.70866141732283472" bottom="0.78740157480314965" header="0.19685039370078741" footer="0.19685039370078741"/>
  <pageSetup paperSize="9" scale="80" fitToHeight="2" orientation="landscape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Показать год, все кварталы (с у</vt:lpstr>
      <vt:lpstr>'Показать год, все кварталы (с у'!Заголовки_для_печати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GFU</cp:lastModifiedBy>
  <cp:lastPrinted>2014-12-09T08:10:29Z</cp:lastPrinted>
  <dcterms:created xsi:type="dcterms:W3CDTF">2010-10-29T13:05:04Z</dcterms:created>
  <dcterms:modified xsi:type="dcterms:W3CDTF">2014-12-09T11:51:38Z</dcterms:modified>
</cp:coreProperties>
</file>