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240" windowWidth="9210" windowHeight="4680"/>
  </bookViews>
  <sheets>
    <sheet name="приложение 8" sheetId="3" r:id="rId1"/>
  </sheets>
  <definedNames>
    <definedName name="_xlnm.Print_Titles" localSheetId="0">'приложение 8'!$16:$17</definedName>
  </definedNames>
  <calcPr calcId="124519"/>
</workbook>
</file>

<file path=xl/calcChain.xml><?xml version="1.0" encoding="utf-8"?>
<calcChain xmlns="http://schemas.openxmlformats.org/spreadsheetml/2006/main">
  <c r="J22" i="3"/>
  <c r="J24"/>
  <c r="K24" l="1"/>
  <c r="J36"/>
  <c r="J35" s="1"/>
  <c r="J34" s="1"/>
  <c r="K36"/>
  <c r="K35" s="1"/>
  <c r="K34" s="1"/>
  <c r="L36"/>
  <c r="L35" s="1"/>
  <c r="L34" s="1"/>
  <c r="K29"/>
  <c r="K33" s="1"/>
  <c r="L29"/>
  <c r="L33" s="1"/>
  <c r="K27"/>
  <c r="K32" s="1"/>
  <c r="L27"/>
  <c r="L32" s="1"/>
  <c r="L24"/>
  <c r="K22"/>
  <c r="L22"/>
  <c r="J21"/>
  <c r="J27"/>
  <c r="J32" s="1"/>
  <c r="J29"/>
  <c r="J33" s="1"/>
  <c r="J31" l="1"/>
  <c r="K31"/>
  <c r="L26"/>
  <c r="L31"/>
  <c r="K21"/>
  <c r="K26"/>
  <c r="J26"/>
  <c r="L21"/>
  <c r="J20" l="1"/>
  <c r="J19" s="1"/>
  <c r="L20"/>
  <c r="K20"/>
  <c r="K18" l="1"/>
  <c r="K19"/>
  <c r="L18"/>
  <c r="L19"/>
  <c r="J18"/>
</calcChain>
</file>

<file path=xl/sharedStrings.xml><?xml version="1.0" encoding="utf-8"?>
<sst xmlns="http://schemas.openxmlformats.org/spreadsheetml/2006/main" count="196" uniqueCount="65">
  <si>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</si>
  <si>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</si>
  <si>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</si>
  <si>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</si>
  <si>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</si>
  <si>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</si>
  <si>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</si>
  <si>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</si>
  <si>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</si>
  <si>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</si>
  <si>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</si>
  <si>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</si>
  <si>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</si>
  <si>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</si>
  <si>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</si>
  <si>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</si>
  <si>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</si>
  <si>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</si>
  <si>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</si>
  <si>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</si>
  <si>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</si>
  <si>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</si>
  <si>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</si>
  <si>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</si>
  <si>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</si>
  <si>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</si>
  <si>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</si>
  <si>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</si>
  <si>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</si>
  <si>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</si>
  <si>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</si>
  <si>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</si>
  <si>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</si>
  <si>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</si>
  <si>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</si>
  <si>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</si>
  <si>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</si>
  <si>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</si>
  <si>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</si>
  <si>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</si>
  <si>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</si>
  <si>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2021 год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</si>
  <si>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</si>
  <si>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</si>
  <si>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</si>
  <si>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на 2020 год и на плановый период 2021 и 2022 годов."</t>
  </si>
  <si>
    <t>Сумма                         на 2020 год</t>
  </si>
  <si>
    <t>2022 год</t>
  </si>
  <si>
    <t>"О бюджете  Орехово-Зуевского городского округа Московской области</t>
  </si>
  <si>
    <t xml:space="preserve">Источники внутреннего финансирования дефицита бюджета Орехово-Зуевского городского округа Московской области на 2020 год и на плановый период 2021 и 2022 годов 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</si>
  <si>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</si>
  <si>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</si>
  <si>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</si>
  <si>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</si>
  <si>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тыс. руб.</t>
  </si>
  <si>
    <t>городского округа Московской области</t>
  </si>
  <si>
    <t>"Приложение № 8</t>
  </si>
  <si>
    <t>".</t>
  </si>
  <si>
    <t xml:space="preserve">Глава Орехово-Зуевского </t>
  </si>
  <si>
    <t>Приложение № 3</t>
  </si>
  <si>
    <t>Вид источников финансирования дефицитов бюджета</t>
  </si>
  <si>
    <t>Г.О. Панин</t>
  </si>
  <si>
    <t>от 26.12.2019г. № 91/7</t>
  </si>
  <si>
    <t>от ___.04.2020г. № _______ / ______</t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</si>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</sst>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49" fontId="5" fillId="0" borderId="0" xfId="1" applyNumberFormat="1" applyFont="1"/>
    <xf numFmtId="164" fontId="5" fillId="0" borderId="0" xfId="0" applyNumberFormat="1" applyFont="1" applyBorder="1" applyAlignment="1">
      <alignment horizontal="right" wrapText="1"/>
    </xf>
    <xf numFmtId="0" fontId="5" fillId="0" borderId="0" xfId="1" applyNumberFormat="1" applyFont="1" applyBorder="1" applyAlignment="1"/>
    <xf numFmtId="0" fontId="6" fillId="0" borderId="0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righ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vertical="top" wrapText="1"/>
    </xf>
    <xf numFmtId="164" fontId="5" fillId="0" borderId="0" xfId="0" applyNumberFormat="1" applyFont="1" applyBorder="1" applyAlignment="1">
      <alignment horizontal="right"/>
    </xf>
    <xf numFmtId="49" fontId="9" fillId="0" borderId="0" xfId="1" applyNumberFormat="1" applyFont="1"/>
    <xf numFmtId="0" fontId="9" fillId="0" borderId="0" xfId="1" applyNumberFormat="1" applyFont="1" applyBorder="1" applyAlignment="1"/>
    <xf numFmtId="164" fontId="5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/>
    </xf>
    <xf numFmtId="164" fontId="11" fillId="0" borderId="0" xfId="0" applyNumberFormat="1" applyFont="1" applyBorder="1" applyAlignment="1">
      <alignment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PageLayoutView="55" workbookViewId="0">
      <selection activeCell="H2" sqref="H2"/>
    </sheetView>
  </sheetViews>
  <sheetFormatPr defaultColWidth="6.42578125" defaultRowHeight="15"/>
  <cols>
    <col min="1" max="1" width="59.28515625" style="2" customWidth="1"/>
    <col min="2" max="2" width="8.7109375" style="2" customWidth="1"/>
    <col min="3" max="3" width="6.85546875" style="2" customWidth="1"/>
    <col min="4" max="4" width="7.140625" style="2" customWidth="1"/>
    <col min="5" max="5" width="7.28515625" style="2" customWidth="1"/>
    <col min="6" max="6" width="9.140625" style="2" customWidth="1"/>
    <col min="7" max="7" width="10" style="2" customWidth="1"/>
    <col min="8" max="8" width="7.7109375" style="2" customWidth="1"/>
    <col min="9" max="9" width="8.42578125" style="2" customWidth="1"/>
    <col min="10" max="10" width="14.85546875" style="3" customWidth="1"/>
    <col min="11" max="11" width="15.140625" style="2" customWidth="1"/>
    <col min="12" max="12" width="16" style="2" customWidth="1"/>
    <col min="13" max="13" width="2.28515625" style="2" bestFit="1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s="1" customFormat="1" ht="29.25">
      <c r="B1" s="2"/>
      <c r="C1" s="2"/>
      <c r="D1" s="2"/>
      <c r="E1" s="2"/>
      <c r="F1" s="2"/>
      <c r="G1" s="50" t="s">
        <v>64</v>
      </c>
      <c r="H1" s="2"/>
      <c r="J1" s="5"/>
    </row>
    <row r="2" spans="1:12" s="1" customFormat="1">
      <c r="B2" s="2"/>
      <c r="C2" s="2"/>
      <c r="D2" s="2"/>
      <c r="E2" s="2"/>
      <c r="F2" s="2"/>
      <c r="G2" s="2"/>
      <c r="H2" s="2"/>
      <c r="J2" s="5"/>
    </row>
    <row r="3" spans="1:12">
      <c r="F3" s="8" t="s">
        <v>59</v>
      </c>
    </row>
    <row r="4" spans="1:12">
      <c r="F4" s="8" t="s">
        <v>53</v>
      </c>
    </row>
    <row r="5" spans="1:12">
      <c r="F5" s="10" t="s">
        <v>55</v>
      </c>
    </row>
    <row r="6" spans="1:12">
      <c r="F6" s="8" t="s">
        <v>63</v>
      </c>
    </row>
    <row r="8" spans="1:12">
      <c r="A8" s="7"/>
      <c r="B8" s="7"/>
      <c r="C8" s="7"/>
      <c r="D8" s="7"/>
      <c r="E8" s="7"/>
      <c r="F8" s="40" t="s">
        <v>56</v>
      </c>
      <c r="G8" s="40"/>
      <c r="H8" s="40"/>
      <c r="I8" s="40"/>
      <c r="J8" s="40"/>
      <c r="K8" s="40"/>
      <c r="L8" s="40"/>
    </row>
    <row r="9" spans="1:12">
      <c r="A9" s="7"/>
      <c r="B9" s="7"/>
      <c r="C9" s="7"/>
      <c r="D9" s="7"/>
      <c r="E9" s="7"/>
      <c r="F9" s="37" t="s">
        <v>53</v>
      </c>
      <c r="G9" s="37"/>
      <c r="H9" s="37"/>
      <c r="I9" s="37"/>
      <c r="J9" s="37"/>
      <c r="K9" s="37"/>
      <c r="L9" s="37"/>
    </row>
    <row r="10" spans="1:12">
      <c r="A10" s="7"/>
      <c r="B10" s="7"/>
      <c r="C10" s="7"/>
      <c r="D10" s="7"/>
      <c r="E10" s="7"/>
      <c r="F10" s="38" t="s">
        <v>55</v>
      </c>
      <c r="G10" s="38"/>
      <c r="H10" s="38"/>
      <c r="I10" s="38"/>
      <c r="J10" s="38"/>
      <c r="K10" s="38"/>
      <c r="L10" s="38"/>
    </row>
    <row r="11" spans="1:12">
      <c r="A11" s="7"/>
      <c r="B11" s="7"/>
      <c r="C11" s="7"/>
      <c r="D11" s="7"/>
      <c r="E11" s="7"/>
      <c r="F11" s="40" t="s">
        <v>62</v>
      </c>
      <c r="G11" s="40"/>
      <c r="H11" s="40"/>
      <c r="I11" s="40"/>
      <c r="J11" s="40"/>
      <c r="K11" s="40"/>
      <c r="L11" s="40"/>
    </row>
    <row r="12" spans="1:12">
      <c r="A12" s="7"/>
      <c r="B12" s="7"/>
      <c r="C12" s="7"/>
      <c r="D12" s="7"/>
      <c r="E12" s="7"/>
      <c r="F12" s="49" t="s">
        <v>48</v>
      </c>
      <c r="G12" s="49"/>
      <c r="H12" s="49"/>
      <c r="I12" s="49"/>
      <c r="J12" s="49"/>
      <c r="K12" s="49"/>
      <c r="L12" s="49"/>
    </row>
    <row r="13" spans="1:12">
      <c r="A13" s="7"/>
      <c r="B13" s="7"/>
      <c r="C13" s="7"/>
      <c r="D13" s="7"/>
      <c r="E13" s="7"/>
      <c r="F13" s="48" t="s">
        <v>45</v>
      </c>
      <c r="G13" s="48"/>
      <c r="H13" s="48"/>
      <c r="I13" s="48"/>
      <c r="J13" s="48"/>
      <c r="K13" s="48"/>
      <c r="L13" s="48"/>
    </row>
    <row r="14" spans="1:12" ht="22.5" customHeight="1">
      <c r="A14" s="42" t="s">
        <v>49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12" ht="19.5" customHeight="1">
      <c r="A15" s="11"/>
      <c r="B15" s="7"/>
      <c r="C15" s="7"/>
      <c r="D15" s="7"/>
      <c r="E15" s="7"/>
      <c r="F15" s="7"/>
      <c r="G15" s="7"/>
      <c r="H15" s="7"/>
      <c r="I15" s="7"/>
      <c r="J15" s="7"/>
      <c r="K15" s="7"/>
      <c r="L15" s="9" t="s">
        <v>54</v>
      </c>
    </row>
    <row r="16" spans="1:12" ht="34.5" customHeight="1">
      <c r="A16" s="46" t="s">
        <v>24</v>
      </c>
      <c r="B16" s="12"/>
      <c r="C16" s="45" t="s">
        <v>60</v>
      </c>
      <c r="D16" s="45"/>
      <c r="E16" s="45"/>
      <c r="F16" s="45"/>
      <c r="G16" s="45"/>
      <c r="H16" s="45"/>
      <c r="I16" s="45"/>
      <c r="J16" s="43" t="s">
        <v>46</v>
      </c>
      <c r="K16" s="45" t="s">
        <v>35</v>
      </c>
      <c r="L16" s="45"/>
    </row>
    <row r="17" spans="1:12" ht="97.5" customHeight="1">
      <c r="A17" s="47"/>
      <c r="B17" s="13" t="s">
        <v>8</v>
      </c>
      <c r="C17" s="13" t="s">
        <v>6</v>
      </c>
      <c r="D17" s="13" t="s">
        <v>5</v>
      </c>
      <c r="E17" s="13" t="s">
        <v>7</v>
      </c>
      <c r="F17" s="13" t="s">
        <v>9</v>
      </c>
      <c r="G17" s="13" t="s">
        <v>19</v>
      </c>
      <c r="H17" s="13" t="s">
        <v>10</v>
      </c>
      <c r="I17" s="13" t="s">
        <v>21</v>
      </c>
      <c r="J17" s="44"/>
      <c r="K17" s="14" t="s">
        <v>41</v>
      </c>
      <c r="L17" s="14" t="s">
        <v>47</v>
      </c>
    </row>
    <row r="18" spans="1:12" s="4" customFormat="1" ht="25.5">
      <c r="A18" s="15" t="s">
        <v>50</v>
      </c>
      <c r="B18" s="16"/>
      <c r="C18" s="16"/>
      <c r="D18" s="16"/>
      <c r="E18" s="16"/>
      <c r="F18" s="16"/>
      <c r="G18" s="16"/>
      <c r="H18" s="16"/>
      <c r="I18" s="17"/>
      <c r="J18" s="18">
        <f>SUM(-J20)</f>
        <v>-294507.30000000075</v>
      </c>
      <c r="K18" s="18">
        <f t="shared" ref="K18:L18" si="0">SUM(-K20)</f>
        <v>207278.09999999963</v>
      </c>
      <c r="L18" s="18">
        <f t="shared" si="0"/>
        <v>356431.79999999888</v>
      </c>
    </row>
    <row r="19" spans="1:12" s="4" customFormat="1" ht="25.5">
      <c r="A19" s="15" t="s">
        <v>33</v>
      </c>
      <c r="B19" s="16"/>
      <c r="C19" s="16"/>
      <c r="D19" s="16"/>
      <c r="E19" s="16"/>
      <c r="F19" s="16"/>
      <c r="G19" s="16"/>
      <c r="H19" s="16"/>
      <c r="I19" s="19"/>
      <c r="J19" s="20">
        <f>SUM(J20/1933650.6)</f>
        <v>0.15230636806877143</v>
      </c>
      <c r="K19" s="20">
        <f>SUM(K20/1956206.7)</f>
        <v>-0.1059592015506335</v>
      </c>
      <c r="L19" s="20">
        <f>SUM(L20/2033753.7)</f>
        <v>-0.17525809541243803</v>
      </c>
    </row>
    <row r="20" spans="1:12">
      <c r="A20" s="21" t="s">
        <v>25</v>
      </c>
      <c r="B20" s="22" t="s">
        <v>23</v>
      </c>
      <c r="C20" s="22" t="s">
        <v>11</v>
      </c>
      <c r="D20" s="22" t="s">
        <v>11</v>
      </c>
      <c r="E20" s="22" t="s">
        <v>11</v>
      </c>
      <c r="F20" s="22" t="s">
        <v>11</v>
      </c>
      <c r="G20" s="22" t="s">
        <v>11</v>
      </c>
      <c r="H20" s="22" t="s">
        <v>12</v>
      </c>
      <c r="I20" s="22" t="s">
        <v>23</v>
      </c>
      <c r="J20" s="23">
        <f>SUM(J21+J26+J31+J34)</f>
        <v>294507.30000000075</v>
      </c>
      <c r="K20" s="23">
        <f t="shared" ref="K20:L20" si="1">SUM(K21+K26+K31+K34)</f>
        <v>-207278.09999999963</v>
      </c>
      <c r="L20" s="23">
        <f t="shared" si="1"/>
        <v>-356431.79999999888</v>
      </c>
    </row>
    <row r="21" spans="1:12" ht="25.5">
      <c r="A21" s="24" t="s">
        <v>0</v>
      </c>
      <c r="B21" s="25" t="s">
        <v>23</v>
      </c>
      <c r="C21" s="25" t="s">
        <v>26</v>
      </c>
      <c r="D21" s="25" t="s">
        <v>29</v>
      </c>
      <c r="E21" s="25" t="s">
        <v>11</v>
      </c>
      <c r="F21" s="25" t="s">
        <v>11</v>
      </c>
      <c r="G21" s="25" t="s">
        <v>11</v>
      </c>
      <c r="H21" s="25" t="s">
        <v>12</v>
      </c>
      <c r="I21" s="25" t="s">
        <v>23</v>
      </c>
      <c r="J21" s="26">
        <f>SUM(J22+J24)</f>
        <v>193000</v>
      </c>
      <c r="K21" s="26">
        <f>SUM(K22+K24)</f>
        <v>0</v>
      </c>
      <c r="L21" s="26">
        <f>SUM(L22+L24)</f>
        <v>0</v>
      </c>
    </row>
    <row r="22" spans="1:12" ht="25.5">
      <c r="A22" s="27" t="s">
        <v>1</v>
      </c>
      <c r="B22" s="28" t="s">
        <v>23</v>
      </c>
      <c r="C22" s="28" t="s">
        <v>26</v>
      </c>
      <c r="D22" s="28" t="s">
        <v>29</v>
      </c>
      <c r="E22" s="28" t="s">
        <v>11</v>
      </c>
      <c r="F22" s="28" t="s">
        <v>11</v>
      </c>
      <c r="G22" s="28" t="s">
        <v>11</v>
      </c>
      <c r="H22" s="28" t="s">
        <v>12</v>
      </c>
      <c r="I22" s="28" t="s">
        <v>13</v>
      </c>
      <c r="J22" s="29">
        <f>SUM(J23)</f>
        <v>643000</v>
      </c>
      <c r="K22" s="29">
        <f>SUM(K23)</f>
        <v>167000</v>
      </c>
      <c r="L22" s="29">
        <f>SUM(L23)</f>
        <v>115000</v>
      </c>
    </row>
    <row r="23" spans="1:12" ht="35.25" customHeight="1">
      <c r="A23" s="27" t="s">
        <v>42</v>
      </c>
      <c r="B23" s="28" t="s">
        <v>34</v>
      </c>
      <c r="C23" s="28" t="s">
        <v>26</v>
      </c>
      <c r="D23" s="28" t="s">
        <v>29</v>
      </c>
      <c r="E23" s="28" t="s">
        <v>11</v>
      </c>
      <c r="F23" s="28" t="s">
        <v>11</v>
      </c>
      <c r="G23" s="28" t="s">
        <v>27</v>
      </c>
      <c r="H23" s="28" t="s">
        <v>12</v>
      </c>
      <c r="I23" s="28" t="s">
        <v>14</v>
      </c>
      <c r="J23" s="29">
        <v>643000</v>
      </c>
      <c r="K23" s="29">
        <v>167000</v>
      </c>
      <c r="L23" s="29">
        <v>115000</v>
      </c>
    </row>
    <row r="24" spans="1:12" ht="30.75" customHeight="1">
      <c r="A24" s="27" t="s">
        <v>2</v>
      </c>
      <c r="B24" s="28" t="s">
        <v>23</v>
      </c>
      <c r="C24" s="28" t="s">
        <v>26</v>
      </c>
      <c r="D24" s="28" t="s">
        <v>29</v>
      </c>
      <c r="E24" s="28" t="s">
        <v>11</v>
      </c>
      <c r="F24" s="28" t="s">
        <v>11</v>
      </c>
      <c r="G24" s="28" t="s">
        <v>11</v>
      </c>
      <c r="H24" s="28" t="s">
        <v>12</v>
      </c>
      <c r="I24" s="28" t="s">
        <v>15</v>
      </c>
      <c r="J24" s="29">
        <f>SUM(J25)</f>
        <v>-450000</v>
      </c>
      <c r="K24" s="29">
        <f>SUM(K25)</f>
        <v>-167000</v>
      </c>
      <c r="L24" s="29">
        <f>SUM(L25)</f>
        <v>-115000</v>
      </c>
    </row>
    <row r="25" spans="1:12" ht="25.5">
      <c r="A25" s="27" t="s">
        <v>43</v>
      </c>
      <c r="B25" s="28" t="s">
        <v>34</v>
      </c>
      <c r="C25" s="28" t="s">
        <v>26</v>
      </c>
      <c r="D25" s="28" t="s">
        <v>29</v>
      </c>
      <c r="E25" s="28" t="s">
        <v>11</v>
      </c>
      <c r="F25" s="28" t="s">
        <v>11</v>
      </c>
      <c r="G25" s="28" t="s">
        <v>27</v>
      </c>
      <c r="H25" s="28" t="s">
        <v>12</v>
      </c>
      <c r="I25" s="28" t="s">
        <v>16</v>
      </c>
      <c r="J25" s="29">
        <v>-450000</v>
      </c>
      <c r="K25" s="29">
        <v>-167000</v>
      </c>
      <c r="L25" s="29">
        <v>-115000</v>
      </c>
    </row>
    <row r="26" spans="1:12" ht="25.5">
      <c r="A26" s="24" t="s">
        <v>20</v>
      </c>
      <c r="B26" s="25" t="s">
        <v>23</v>
      </c>
      <c r="C26" s="25" t="s">
        <v>26</v>
      </c>
      <c r="D26" s="25" t="s">
        <v>28</v>
      </c>
      <c r="E26" s="25" t="s">
        <v>11</v>
      </c>
      <c r="F26" s="25" t="s">
        <v>11</v>
      </c>
      <c r="G26" s="25" t="s">
        <v>11</v>
      </c>
      <c r="H26" s="25" t="s">
        <v>12</v>
      </c>
      <c r="I26" s="25" t="s">
        <v>23</v>
      </c>
      <c r="J26" s="26">
        <f>SUM(J27+J29)</f>
        <v>-46000</v>
      </c>
      <c r="K26" s="26">
        <f>SUM(K27+K29)</f>
        <v>0</v>
      </c>
      <c r="L26" s="26">
        <f>SUM(L27+L29)</f>
        <v>0</v>
      </c>
    </row>
    <row r="27" spans="1:12" ht="34.5" customHeight="1">
      <c r="A27" s="27" t="s">
        <v>36</v>
      </c>
      <c r="B27" s="28" t="s">
        <v>23</v>
      </c>
      <c r="C27" s="28" t="s">
        <v>26</v>
      </c>
      <c r="D27" s="28" t="s">
        <v>28</v>
      </c>
      <c r="E27" s="28" t="s">
        <v>26</v>
      </c>
      <c r="F27" s="28" t="s">
        <v>11</v>
      </c>
      <c r="G27" s="28" t="s">
        <v>11</v>
      </c>
      <c r="H27" s="28" t="s">
        <v>12</v>
      </c>
      <c r="I27" s="28" t="s">
        <v>13</v>
      </c>
      <c r="J27" s="29">
        <f>SUM(J28)</f>
        <v>0</v>
      </c>
      <c r="K27" s="29">
        <f>SUM(K28)</f>
        <v>0</v>
      </c>
      <c r="L27" s="29">
        <f>SUM(L28)</f>
        <v>0</v>
      </c>
    </row>
    <row r="28" spans="1:12" ht="38.25">
      <c r="A28" s="27" t="s">
        <v>44</v>
      </c>
      <c r="B28" s="28" t="s">
        <v>34</v>
      </c>
      <c r="C28" s="28" t="s">
        <v>26</v>
      </c>
      <c r="D28" s="28" t="s">
        <v>28</v>
      </c>
      <c r="E28" s="28" t="s">
        <v>26</v>
      </c>
      <c r="F28" s="28" t="s">
        <v>11</v>
      </c>
      <c r="G28" s="28" t="s">
        <v>27</v>
      </c>
      <c r="H28" s="28" t="s">
        <v>12</v>
      </c>
      <c r="I28" s="28" t="s">
        <v>14</v>
      </c>
      <c r="J28" s="29">
        <v>0</v>
      </c>
      <c r="K28" s="27">
        <v>0</v>
      </c>
      <c r="L28" s="27">
        <v>0</v>
      </c>
    </row>
    <row r="29" spans="1:12" ht="25.5">
      <c r="A29" s="27" t="s">
        <v>37</v>
      </c>
      <c r="B29" s="28" t="s">
        <v>23</v>
      </c>
      <c r="C29" s="28" t="s">
        <v>26</v>
      </c>
      <c r="D29" s="28" t="s">
        <v>28</v>
      </c>
      <c r="E29" s="28" t="s">
        <v>26</v>
      </c>
      <c r="F29" s="28" t="s">
        <v>11</v>
      </c>
      <c r="G29" s="28" t="s">
        <v>11</v>
      </c>
      <c r="H29" s="28" t="s">
        <v>12</v>
      </c>
      <c r="I29" s="28" t="s">
        <v>15</v>
      </c>
      <c r="J29" s="29">
        <f>SUM(J30)</f>
        <v>-46000</v>
      </c>
      <c r="K29" s="29">
        <f>SUM(K30)</f>
        <v>0</v>
      </c>
      <c r="L29" s="29">
        <f>SUM(L30)</f>
        <v>0</v>
      </c>
    </row>
    <row r="30" spans="1:12" ht="25.5">
      <c r="A30" s="27" t="s">
        <v>38</v>
      </c>
      <c r="B30" s="28" t="s">
        <v>34</v>
      </c>
      <c r="C30" s="28" t="s">
        <v>26</v>
      </c>
      <c r="D30" s="28" t="s">
        <v>28</v>
      </c>
      <c r="E30" s="28" t="s">
        <v>26</v>
      </c>
      <c r="F30" s="28" t="s">
        <v>11</v>
      </c>
      <c r="G30" s="28" t="s">
        <v>27</v>
      </c>
      <c r="H30" s="28" t="s">
        <v>12</v>
      </c>
      <c r="I30" s="28" t="s">
        <v>16</v>
      </c>
      <c r="J30" s="29">
        <v>-46000</v>
      </c>
      <c r="K30" s="27">
        <v>0</v>
      </c>
      <c r="L30" s="27">
        <v>0</v>
      </c>
    </row>
    <row r="31" spans="1:12" ht="25.5">
      <c r="A31" s="24" t="s">
        <v>3</v>
      </c>
      <c r="B31" s="25" t="s">
        <v>23</v>
      </c>
      <c r="C31" s="25" t="s">
        <v>26</v>
      </c>
      <c r="D31" s="25" t="s">
        <v>31</v>
      </c>
      <c r="E31" s="25" t="s">
        <v>11</v>
      </c>
      <c r="F31" s="25" t="s">
        <v>11</v>
      </c>
      <c r="G31" s="25" t="s">
        <v>11</v>
      </c>
      <c r="H31" s="25" t="s">
        <v>12</v>
      </c>
      <c r="I31" s="25" t="s">
        <v>23</v>
      </c>
      <c r="J31" s="26">
        <f>SUM(J33+J32)</f>
        <v>147507.30000000075</v>
      </c>
      <c r="K31" s="26">
        <f>SUM(K33+K32)</f>
        <v>-207278.09999999963</v>
      </c>
      <c r="L31" s="26">
        <f>SUM(L33+L32)</f>
        <v>-356431.79999999888</v>
      </c>
    </row>
    <row r="32" spans="1:12" ht="25.5">
      <c r="A32" s="27" t="s">
        <v>30</v>
      </c>
      <c r="B32" s="28" t="s">
        <v>23</v>
      </c>
      <c r="C32" s="28" t="s">
        <v>26</v>
      </c>
      <c r="D32" s="28" t="s">
        <v>31</v>
      </c>
      <c r="E32" s="28" t="s">
        <v>29</v>
      </c>
      <c r="F32" s="28" t="s">
        <v>26</v>
      </c>
      <c r="G32" s="28" t="s">
        <v>27</v>
      </c>
      <c r="H32" s="28" t="s">
        <v>12</v>
      </c>
      <c r="I32" s="28" t="s">
        <v>17</v>
      </c>
      <c r="J32" s="29">
        <f>-(11369414+J23+J27)</f>
        <v>-12012414</v>
      </c>
      <c r="K32" s="29">
        <f>-(8547574.7+K23+K27)</f>
        <v>-8714574.6999999993</v>
      </c>
      <c r="L32" s="29">
        <f>-(8451635.7+L23+L27)</f>
        <v>-8566635.6999999993</v>
      </c>
    </row>
    <row r="33" spans="1:13" ht="25.5">
      <c r="A33" s="27" t="s">
        <v>51</v>
      </c>
      <c r="B33" s="28" t="s">
        <v>23</v>
      </c>
      <c r="C33" s="28" t="s">
        <v>26</v>
      </c>
      <c r="D33" s="28" t="s">
        <v>31</v>
      </c>
      <c r="E33" s="28" t="s">
        <v>29</v>
      </c>
      <c r="F33" s="28" t="s">
        <v>26</v>
      </c>
      <c r="G33" s="28" t="s">
        <v>27</v>
      </c>
      <c r="H33" s="28" t="s">
        <v>12</v>
      </c>
      <c r="I33" s="28" t="s">
        <v>18</v>
      </c>
      <c r="J33" s="29">
        <f>(11663921.3-J25-J29)-J37</f>
        <v>12159921.300000001</v>
      </c>
      <c r="K33" s="29">
        <f>(8340296.6-K25-K29)-K37</f>
        <v>8507296.5999999996</v>
      </c>
      <c r="L33" s="29">
        <f>(8095203.9-L25-L29)-L37</f>
        <v>8210203.9000000004</v>
      </c>
    </row>
    <row r="34" spans="1:13" ht="25.5">
      <c r="A34" s="24" t="s">
        <v>4</v>
      </c>
      <c r="B34" s="25" t="s">
        <v>23</v>
      </c>
      <c r="C34" s="25" t="s">
        <v>26</v>
      </c>
      <c r="D34" s="25" t="s">
        <v>32</v>
      </c>
      <c r="E34" s="25" t="s">
        <v>11</v>
      </c>
      <c r="F34" s="25" t="s">
        <v>11</v>
      </c>
      <c r="G34" s="25" t="s">
        <v>11</v>
      </c>
      <c r="H34" s="25" t="s">
        <v>12</v>
      </c>
      <c r="I34" s="25" t="s">
        <v>23</v>
      </c>
      <c r="J34" s="26">
        <f>SUM(J35)</f>
        <v>0</v>
      </c>
      <c r="K34" s="26">
        <f t="shared" ref="K34:L36" si="2">SUM(K35)</f>
        <v>0</v>
      </c>
      <c r="L34" s="26">
        <f t="shared" si="2"/>
        <v>0</v>
      </c>
      <c r="M34" s="2" t="s">
        <v>57</v>
      </c>
    </row>
    <row r="35" spans="1:13" hidden="1">
      <c r="A35" s="15" t="s">
        <v>22</v>
      </c>
      <c r="B35" s="30" t="s">
        <v>23</v>
      </c>
      <c r="C35" s="30" t="s">
        <v>26</v>
      </c>
      <c r="D35" s="30" t="s">
        <v>32</v>
      </c>
      <c r="E35" s="30" t="s">
        <v>27</v>
      </c>
      <c r="F35" s="30" t="s">
        <v>11</v>
      </c>
      <c r="G35" s="30" t="s">
        <v>11</v>
      </c>
      <c r="H35" s="30" t="s">
        <v>12</v>
      </c>
      <c r="I35" s="19" t="s">
        <v>23</v>
      </c>
      <c r="J35" s="18">
        <f>SUM(J36)</f>
        <v>0</v>
      </c>
      <c r="K35" s="18">
        <f t="shared" si="2"/>
        <v>0</v>
      </c>
      <c r="L35" s="18">
        <f t="shared" si="2"/>
        <v>0</v>
      </c>
    </row>
    <row r="36" spans="1:13" ht="124.15" hidden="1" customHeight="1">
      <c r="A36" s="27" t="s">
        <v>39</v>
      </c>
      <c r="B36" s="28" t="s">
        <v>23</v>
      </c>
      <c r="C36" s="28" t="s">
        <v>26</v>
      </c>
      <c r="D36" s="28" t="s">
        <v>32</v>
      </c>
      <c r="E36" s="28" t="s">
        <v>27</v>
      </c>
      <c r="F36" s="28" t="s">
        <v>26</v>
      </c>
      <c r="G36" s="28" t="s">
        <v>11</v>
      </c>
      <c r="H36" s="28" t="s">
        <v>12</v>
      </c>
      <c r="I36" s="31" t="s">
        <v>15</v>
      </c>
      <c r="J36" s="29">
        <f>SUM(J37)</f>
        <v>0</v>
      </c>
      <c r="K36" s="29">
        <f t="shared" si="2"/>
        <v>0</v>
      </c>
      <c r="L36" s="29">
        <f t="shared" si="2"/>
        <v>0</v>
      </c>
    </row>
    <row r="37" spans="1:13" ht="124.9" hidden="1" customHeight="1">
      <c r="A37" s="27" t="s">
        <v>40</v>
      </c>
      <c r="B37" s="28" t="s">
        <v>34</v>
      </c>
      <c r="C37" s="28" t="s">
        <v>26</v>
      </c>
      <c r="D37" s="28" t="s">
        <v>32</v>
      </c>
      <c r="E37" s="28" t="s">
        <v>27</v>
      </c>
      <c r="F37" s="28" t="s">
        <v>26</v>
      </c>
      <c r="G37" s="28" t="s">
        <v>27</v>
      </c>
      <c r="H37" s="28" t="s">
        <v>12</v>
      </c>
      <c r="I37" s="31" t="s">
        <v>16</v>
      </c>
      <c r="J37" s="29"/>
      <c r="K37" s="32"/>
      <c r="L37" s="32"/>
    </row>
    <row r="38" spans="1:13" s="1" customFormat="1">
      <c r="A38" s="41" t="s">
        <v>52</v>
      </c>
      <c r="B38" s="41"/>
      <c r="C38" s="41"/>
      <c r="D38" s="41"/>
      <c r="E38" s="41"/>
      <c r="F38" s="41"/>
      <c r="G38" s="41"/>
      <c r="H38" s="41"/>
      <c r="I38" s="41"/>
      <c r="J38" s="41"/>
      <c r="K38" s="33"/>
      <c r="L38" s="33"/>
    </row>
    <row r="39" spans="1:13" s="1" customFormat="1" ht="11.2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3"/>
      <c r="L39" s="33"/>
    </row>
    <row r="40" spans="1:13" s="1" customFormat="1" ht="11.2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3"/>
      <c r="L40" s="33"/>
    </row>
    <row r="41" spans="1:13" s="1" customFormat="1">
      <c r="A41" s="35" t="s">
        <v>58</v>
      </c>
      <c r="B41" s="34"/>
      <c r="C41" s="34"/>
      <c r="D41" s="34"/>
      <c r="E41" s="34"/>
      <c r="F41" s="34"/>
      <c r="G41" s="34"/>
      <c r="H41" s="34"/>
      <c r="I41" s="34"/>
      <c r="J41" s="39"/>
      <c r="K41" s="39"/>
      <c r="L41" s="39"/>
    </row>
    <row r="42" spans="1:13" s="1" customFormat="1">
      <c r="A42" s="35" t="s">
        <v>55</v>
      </c>
      <c r="B42" s="35"/>
      <c r="C42" s="35"/>
      <c r="D42" s="35"/>
      <c r="E42" s="35"/>
      <c r="F42" s="35"/>
      <c r="G42" s="35"/>
      <c r="J42" s="39" t="s">
        <v>61</v>
      </c>
      <c r="K42" s="39"/>
      <c r="L42" s="39"/>
    </row>
    <row r="43" spans="1:13" s="1" customFormat="1" ht="12.75" customHeight="1">
      <c r="A43" s="33"/>
      <c r="B43" s="7"/>
      <c r="C43" s="7"/>
      <c r="D43" s="7"/>
      <c r="E43" s="7"/>
      <c r="F43" s="7"/>
      <c r="G43" s="7"/>
      <c r="H43" s="7"/>
      <c r="I43" s="33"/>
      <c r="J43" s="36"/>
      <c r="K43" s="33"/>
      <c r="L43" s="33"/>
    </row>
    <row r="44" spans="1:13" s="1" customFormat="1">
      <c r="B44" s="2"/>
      <c r="C44" s="2"/>
      <c r="D44" s="2"/>
      <c r="E44" s="2"/>
      <c r="F44" s="2"/>
      <c r="G44" s="2"/>
      <c r="H44" s="2"/>
      <c r="J44" s="5"/>
    </row>
    <row r="45" spans="1:13" s="1" customFormat="1">
      <c r="B45" s="2"/>
      <c r="C45" s="2"/>
      <c r="D45" s="2"/>
      <c r="E45" s="2"/>
      <c r="F45" s="2"/>
      <c r="G45" s="2"/>
      <c r="H45" s="2"/>
      <c r="J45" s="5"/>
    </row>
    <row r="46" spans="1:13" s="1" customFormat="1">
      <c r="B46" s="2"/>
      <c r="C46" s="2"/>
      <c r="D46" s="2"/>
      <c r="E46" s="2"/>
      <c r="F46" s="2"/>
      <c r="G46" s="2"/>
      <c r="H46" s="2"/>
      <c r="J46" s="5"/>
    </row>
    <row r="47" spans="1:13" s="1" customFormat="1">
      <c r="B47" s="2"/>
      <c r="C47" s="2"/>
      <c r="D47" s="2"/>
      <c r="E47" s="2"/>
      <c r="F47" s="2"/>
      <c r="G47" s="2"/>
      <c r="H47" s="2"/>
      <c r="J47" s="5"/>
    </row>
    <row r="48" spans="1:13" s="1" customFormat="1">
      <c r="B48" s="2"/>
      <c r="C48" s="2"/>
      <c r="D48" s="2"/>
      <c r="E48" s="2"/>
      <c r="F48" s="2"/>
      <c r="G48" s="2"/>
      <c r="H48" s="2"/>
      <c r="J48" s="5"/>
    </row>
    <row r="49" spans="1:10" s="1" customFormat="1">
      <c r="A49" s="6"/>
      <c r="B49" s="2"/>
      <c r="C49" s="2"/>
      <c r="D49" s="2"/>
      <c r="E49" s="2"/>
      <c r="F49" s="2"/>
      <c r="G49" s="2"/>
      <c r="H49" s="2"/>
      <c r="J49" s="5"/>
    </row>
    <row r="50" spans="1:10" s="1" customFormat="1">
      <c r="B50" s="2"/>
      <c r="C50" s="2"/>
      <c r="D50" s="2"/>
      <c r="E50" s="2"/>
      <c r="F50" s="2"/>
      <c r="G50" s="2"/>
      <c r="H50" s="2"/>
      <c r="J50" s="5"/>
    </row>
    <row r="51" spans="1:10" s="1" customFormat="1">
      <c r="B51" s="2"/>
      <c r="C51" s="2"/>
      <c r="D51" s="2"/>
      <c r="E51" s="2"/>
      <c r="F51" s="2"/>
      <c r="G51" s="2"/>
      <c r="H51" s="2"/>
      <c r="J51" s="5"/>
    </row>
    <row r="52" spans="1:10" s="1" customFormat="1">
      <c r="B52" s="2"/>
      <c r="C52" s="2"/>
      <c r="D52" s="2"/>
      <c r="E52" s="2"/>
      <c r="F52" s="2"/>
      <c r="G52" s="2"/>
      <c r="H52" s="2"/>
      <c r="J52" s="5"/>
    </row>
    <row r="53" spans="1:10" s="1" customFormat="1">
      <c r="B53" s="2"/>
      <c r="C53" s="2"/>
      <c r="D53" s="2"/>
      <c r="E53" s="2"/>
      <c r="F53" s="2"/>
      <c r="G53" s="2"/>
      <c r="H53" s="2"/>
      <c r="J53" s="5"/>
    </row>
    <row r="54" spans="1:10" s="1" customFormat="1">
      <c r="B54" s="2"/>
      <c r="C54" s="2"/>
      <c r="D54" s="2"/>
      <c r="E54" s="2"/>
      <c r="F54" s="2"/>
      <c r="G54" s="2"/>
      <c r="H54" s="2"/>
      <c r="J54" s="5"/>
    </row>
    <row r="55" spans="1:10" s="1" customFormat="1">
      <c r="B55" s="2"/>
      <c r="C55" s="2"/>
      <c r="D55" s="2"/>
      <c r="E55" s="2"/>
      <c r="F55" s="2"/>
      <c r="G55" s="2"/>
      <c r="H55" s="2"/>
      <c r="J55" s="5"/>
    </row>
    <row r="56" spans="1:10" s="1" customFormat="1">
      <c r="B56" s="2"/>
      <c r="C56" s="2"/>
      <c r="D56" s="2"/>
      <c r="E56" s="2"/>
      <c r="F56" s="2"/>
      <c r="G56" s="2"/>
      <c r="H56" s="2"/>
      <c r="J56" s="5"/>
    </row>
    <row r="57" spans="1:10" s="1" customFormat="1">
      <c r="B57" s="2"/>
      <c r="C57" s="2"/>
      <c r="D57" s="2"/>
      <c r="E57" s="2"/>
      <c r="F57" s="2"/>
      <c r="G57" s="2"/>
      <c r="H57" s="2"/>
      <c r="J57" s="5"/>
    </row>
    <row r="58" spans="1:10" s="1" customFormat="1">
      <c r="B58" s="2"/>
      <c r="C58" s="2"/>
      <c r="D58" s="2"/>
      <c r="E58" s="2"/>
      <c r="F58" s="2"/>
      <c r="G58" s="2"/>
      <c r="H58" s="2"/>
      <c r="J58" s="5"/>
    </row>
    <row r="59" spans="1:10" s="1" customFormat="1">
      <c r="B59" s="2"/>
      <c r="C59" s="2"/>
      <c r="D59" s="2"/>
      <c r="E59" s="2"/>
      <c r="F59" s="2"/>
      <c r="G59" s="2"/>
      <c r="H59" s="2"/>
      <c r="J59" s="5"/>
    </row>
    <row r="60" spans="1:10" s="1" customFormat="1">
      <c r="B60" s="2"/>
      <c r="C60" s="2"/>
      <c r="D60" s="2"/>
      <c r="E60" s="2"/>
      <c r="F60" s="2"/>
      <c r="G60" s="2"/>
      <c r="H60" s="2"/>
      <c r="J60" s="5"/>
    </row>
    <row r="61" spans="1:10" s="1" customFormat="1">
      <c r="B61" s="2"/>
      <c r="C61" s="2"/>
      <c r="D61" s="2"/>
      <c r="E61" s="2"/>
      <c r="F61" s="2"/>
      <c r="G61" s="2"/>
      <c r="H61" s="2"/>
      <c r="J61" s="5"/>
    </row>
    <row r="62" spans="1:10" s="1" customFormat="1">
      <c r="B62" s="2"/>
      <c r="C62" s="2"/>
      <c r="D62" s="2"/>
      <c r="E62" s="2"/>
      <c r="F62" s="2"/>
      <c r="G62" s="2"/>
      <c r="H62" s="2"/>
      <c r="J62" s="5"/>
    </row>
    <row r="63" spans="1:10" s="1" customFormat="1">
      <c r="B63" s="2"/>
      <c r="C63" s="2"/>
      <c r="D63" s="2"/>
      <c r="E63" s="2"/>
      <c r="F63" s="2"/>
      <c r="G63" s="2"/>
      <c r="H63" s="2"/>
      <c r="J63" s="5"/>
    </row>
    <row r="64" spans="1:10" s="1" customFormat="1">
      <c r="B64" s="2"/>
      <c r="C64" s="2"/>
      <c r="D64" s="2"/>
      <c r="E64" s="2"/>
      <c r="F64" s="2"/>
      <c r="G64" s="2"/>
      <c r="H64" s="2"/>
      <c r="J64" s="5"/>
    </row>
    <row r="65" spans="2:10" s="1" customFormat="1">
      <c r="B65" s="2"/>
      <c r="C65" s="2"/>
      <c r="D65" s="2"/>
      <c r="E65" s="2"/>
      <c r="F65" s="2"/>
      <c r="G65" s="2"/>
      <c r="H65" s="2"/>
      <c r="J65" s="5"/>
    </row>
    <row r="66" spans="2:10" s="1" customFormat="1">
      <c r="B66" s="2"/>
      <c r="C66" s="2"/>
      <c r="D66" s="2"/>
      <c r="E66" s="2"/>
      <c r="F66" s="2"/>
      <c r="G66" s="2"/>
      <c r="H66" s="2"/>
      <c r="J66" s="5"/>
    </row>
    <row r="67" spans="2:10" s="1" customFormat="1">
      <c r="B67" s="2"/>
      <c r="C67" s="2"/>
      <c r="D67" s="2"/>
      <c r="E67" s="2"/>
      <c r="F67" s="2"/>
      <c r="G67" s="2"/>
      <c r="H67" s="2"/>
      <c r="J67" s="5"/>
    </row>
    <row r="68" spans="2:10" s="1" customFormat="1">
      <c r="B68" s="2"/>
      <c r="C68" s="2"/>
      <c r="D68" s="2"/>
      <c r="E68" s="2"/>
      <c r="F68" s="2"/>
      <c r="G68" s="2"/>
      <c r="H68" s="2"/>
      <c r="J68" s="5"/>
    </row>
    <row r="69" spans="2:10" s="1" customFormat="1">
      <c r="B69" s="2"/>
      <c r="C69" s="2"/>
      <c r="D69" s="2"/>
      <c r="E69" s="2"/>
      <c r="F69" s="2"/>
      <c r="G69" s="2"/>
      <c r="H69" s="2"/>
      <c r="J69" s="5"/>
    </row>
    <row r="70" spans="2:10" s="1" customFormat="1">
      <c r="B70" s="2"/>
      <c r="C70" s="2"/>
      <c r="D70" s="2"/>
      <c r="E70" s="2"/>
      <c r="F70" s="2"/>
      <c r="G70" s="2"/>
      <c r="H70" s="2"/>
      <c r="J70" s="5"/>
    </row>
    <row r="71" spans="2:10" s="1" customFormat="1">
      <c r="B71" s="2"/>
      <c r="C71" s="2"/>
      <c r="D71" s="2"/>
      <c r="E71" s="2"/>
      <c r="F71" s="2"/>
      <c r="G71" s="2"/>
      <c r="H71" s="2"/>
      <c r="J71" s="5"/>
    </row>
  </sheetData>
  <mergeCells count="12">
    <mergeCell ref="J42:L42"/>
    <mergeCell ref="F8:L8"/>
    <mergeCell ref="J41:L41"/>
    <mergeCell ref="A38:J38"/>
    <mergeCell ref="A14:L14"/>
    <mergeCell ref="J16:J17"/>
    <mergeCell ref="K16:L16"/>
    <mergeCell ref="A16:A17"/>
    <mergeCell ref="C16:I16"/>
    <mergeCell ref="F13:L13"/>
    <mergeCell ref="F12:L12"/>
    <mergeCell ref="F11:L11"/>
  </mergeCells>
  <phoneticPr fontId="0" type="noConversion"/>
  <printOptions horizontalCentered="1"/>
  <pageMargins left="0.78740157480314965" right="0" top="0.78740157480314965" bottom="0.78740157480314965" header="0.31496062992125984" footer="0.31496062992125984"/>
  <pageSetup paperSize="9" scale="81" fitToHeight="2" orientation="landscape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Живицкая</cp:lastModifiedBy>
  <cp:lastPrinted>2020-04-16T07:29:32Z</cp:lastPrinted>
  <dcterms:created xsi:type="dcterms:W3CDTF">1999-03-18T06:53:45Z</dcterms:created>
  <dcterms:modified xsi:type="dcterms:W3CDTF">2020-10-19T09:13:33Z</dcterms:modified>
</cp:coreProperties>
</file>