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nitskayaTV\Documents\Депутаты\РЕШЕНИЯ 2019-2024\Совет 45 от 26.05.2022 - ВКС\455-45. Отчет бюджета за 2021 год\"/>
    </mc:Choice>
  </mc:AlternateContent>
  <xr:revisionPtr revIDLastSave="0" documentId="13_ncr:1_{B6EE0435-E4F0-4853-B5FA-80A5886236C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7" sheetId="3" r:id="rId1"/>
  </sheets>
  <definedNames>
    <definedName name="_xlnm.Print_Titles" localSheetId="0">'приложение 7'!$8:$9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1" i="3" l="1"/>
  <c r="L24" i="3" l="1"/>
  <c r="L20" i="3"/>
  <c r="J25" i="3" l="1"/>
  <c r="J24" i="3"/>
  <c r="K21" i="3" l="1"/>
  <c r="L17" i="3" l="1"/>
  <c r="L15" i="3"/>
  <c r="J14" i="3" l="1"/>
  <c r="J16" i="3"/>
  <c r="K16" i="3" l="1"/>
  <c r="L16" i="3" s="1"/>
  <c r="J28" i="3"/>
  <c r="J27" i="3" s="1"/>
  <c r="J26" i="3" s="1"/>
  <c r="K28" i="3"/>
  <c r="K27" i="3" s="1"/>
  <c r="K26" i="3" s="1"/>
  <c r="L28" i="3"/>
  <c r="L27" i="3" s="1"/>
  <c r="L26" i="3" s="1"/>
  <c r="K19" i="3"/>
  <c r="L19" i="3"/>
  <c r="L18" i="3" s="1"/>
  <c r="K14" i="3"/>
  <c r="L14" i="3"/>
  <c r="J13" i="3"/>
  <c r="J19" i="3"/>
  <c r="J21" i="3"/>
  <c r="L25" i="3" s="1"/>
  <c r="K23" i="3" l="1"/>
  <c r="L23" i="3" s="1"/>
  <c r="K13" i="3"/>
  <c r="L13" i="3" s="1"/>
  <c r="K18" i="3"/>
  <c r="J18" i="3"/>
  <c r="J12" i="3" l="1"/>
  <c r="K12" i="3"/>
  <c r="K11" i="3" l="1"/>
  <c r="L12" i="3"/>
  <c r="K10" i="3"/>
  <c r="L10" i="3" s="1"/>
  <c r="J10" i="3"/>
</calcChain>
</file>

<file path=xl/sharedStrings.xml><?xml version="1.0" encoding="utf-8"?>
<sst xmlns="http://schemas.openxmlformats.org/spreadsheetml/2006/main" count="187" uniqueCount="58">
  <si>
    <t>Кредиты кредитных организаций в валюте Российской Федерации</t>
  </si>
  <si>
    <t xml:space="preserve">     Получение кредитов от кредитных организаций в валюте Российской Федерации</t>
  </si>
  <si>
    <t xml:space="preserve">     Погашение кредитов, предоставленных кредитными организациями в валюте Российской Федерации 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</si>
  <si>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</si>
  <si>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</si>
  <si>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подгруппа</t>
  </si>
  <si>
    <t>группа</t>
  </si>
  <si>
    <t>статья</t>
  </si>
  <si>
    <t>администратор</t>
  </si>
  <si>
    <t>подстатья</t>
  </si>
  <si>
    <t>программа (подпрограмма)</t>
  </si>
  <si>
    <t>00</t>
  </si>
  <si>
    <t>0000</t>
  </si>
  <si>
    <t>700</t>
  </si>
  <si>
    <t>710</t>
  </si>
  <si>
    <t>800</t>
  </si>
  <si>
    <t>810</t>
  </si>
  <si>
    <t>510</t>
  </si>
  <si>
    <t>610</t>
  </si>
  <si>
    <t>элемент*</t>
  </si>
  <si>
    <t>Бюджетные кредиты от других бюджетов бюджетной системы Российской Федерации</t>
  </si>
  <si>
    <t>экономическая классификация</t>
  </si>
  <si>
    <t>Исполнение государственных и муниципальных гарантий</t>
  </si>
  <si>
    <t>000</t>
  </si>
  <si>
    <t>Наименование</t>
  </si>
  <si>
    <t>Источники финансирования дефицитов бюджетов</t>
  </si>
  <si>
    <t>01</t>
  </si>
  <si>
    <t>04</t>
  </si>
  <si>
    <t>03</t>
  </si>
  <si>
    <t>02</t>
  </si>
  <si>
    <t xml:space="preserve">     Увеличение прочих остатков денежных средств бюджета городского округа</t>
  </si>
  <si>
    <t>05</t>
  </si>
  <si>
    <t>06</t>
  </si>
  <si>
    <t>в процентах к общей сумме доходов без учета безвозмездных поступлений</t>
  </si>
  <si>
    <t>599</t>
  </si>
  <si>
    <t xml:space="preserve">     Получение бюджетных кредитов от других бюджетов бюджетной системы Российской Федерации</t>
  </si>
  <si>
    <t xml:space="preserve">     Погашение бюджетных кредитов, предоставленных другими бюджетами бюджетной системы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</si>
  <si>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</si>
  <si>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</si>
  <si>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 в случае,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</si>
  <si>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 xml:space="preserve">     Получение кредитов от кредитных организаций бюджетами городских округов в валюте РФ</t>
  </si>
  <si>
    <t xml:space="preserve">     Погашение бюджетами городских округов кредитов от кредитных организаций в валюте РФ</t>
  </si>
  <si>
    <t xml:space="preserve">     Получение кредитов от других бюджетов бюджетной системы Российской Федерации бюджетами городских округов в валюте РФ</t>
  </si>
  <si>
    <r>
      <t xml:space="preserve">     Уменьшение прочих остатков денежных средств бюджета</t>
    </r>
    <r>
      <rPr>
        <i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городского округа</t>
    </r>
  </si>
  <si>
    <t>к решению Совета депутатов Орехово-Зуевского</t>
  </si>
  <si>
    <t>городского округа Московской области</t>
  </si>
  <si>
    <t xml:space="preserve">Глава Орехово-Зуевского </t>
  </si>
  <si>
    <t>Вид источников финансирования дефицитов бюджета</t>
  </si>
  <si>
    <t>тыс.рублей</t>
  </si>
  <si>
    <t>Приложение № 7</t>
  </si>
  <si>
    <t>Исполнено</t>
  </si>
  <si>
    <t>% исполнения</t>
  </si>
  <si>
    <r>
      <t>*)</t>
    </r>
    <r>
      <rPr>
        <sz val="10"/>
        <rFont val="Arial"/>
        <family val="2"/>
        <charset val="204"/>
      </rPr>
      <t xml:space="preserve"> 04 - бюджет городского округа</t>
    </r>
  </si>
  <si>
    <t>Дефицит (профицит) бюджета Орехово-Зуевского городского округа Московской области</t>
  </si>
  <si>
    <t>Р.В. Заголовацкий</t>
  </si>
  <si>
    <t>Источники финансирования дефицита бюджета Орехово-Зуевского городского округа Московской области 
за 2021 год по кодам классификации источников финансирования дефицитов бюджетов</t>
  </si>
  <si>
    <t>Сумма                         на 2021 год</t>
  </si>
  <si>
    <t>от 26.05.2022    №  455/45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</si>
</sst>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vertAlign val="superscript"/>
      <sz val="10"/>
      <name val="Arial"/>
      <family val="2"/>
      <charset val="204"/>
    </font>
    <font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sz val="12"/>
      <name val="Times New Roman CYR"/>
      <family val="1"/>
      <charset val="204"/>
    </font>
    <font>
      <b/>
      <sz val="12"/>
      <name val="Arial"/>
      <family val="2"/>
      <charset val="204"/>
    </font>
    <font>
      <sz val="11"/>
      <color indexed="8"/>
      <name val="Calibri"/>
      <family val="2"/>
      <scheme val="minor"/>
    </font>
    <font>
      <sz val="12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 applyProtection="0"/>
    <xf numFmtId="9" fontId="1" fillId="0" borderId="0" applyFont="0" applyFill="0" applyBorder="0" applyAlignment="0" applyProtection="0"/>
    <xf numFmtId="0" fontId="13" fillId="0" borderId="0"/>
  </cellStyleXfs>
  <cellXfs count="52"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164" fontId="5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horizontal="right" wrapText="1"/>
    </xf>
    <xf numFmtId="0" fontId="6" fillId="0" borderId="0" xfId="0" applyFont="1" applyBorder="1"/>
    <xf numFmtId="16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textRotation="90" wrapText="1"/>
    </xf>
    <xf numFmtId="164" fontId="6" fillId="0" borderId="1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 vertical="top" wrapText="1"/>
    </xf>
    <xf numFmtId="10" fontId="6" fillId="0" borderId="1" xfId="2" applyNumberFormat="1" applyFont="1" applyBorder="1" applyAlignment="1">
      <alignment horizontal="righ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right" vertical="top" wrapText="1"/>
    </xf>
    <xf numFmtId="164" fontId="6" fillId="3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wrapText="1"/>
    </xf>
    <xf numFmtId="164" fontId="5" fillId="0" borderId="0" xfId="0" applyNumberFormat="1" applyFont="1" applyBorder="1" applyAlignment="1"/>
    <xf numFmtId="49" fontId="8" fillId="0" borderId="0" xfId="0" applyNumberFormat="1" applyFont="1" applyBorder="1" applyAlignment="1">
      <alignment horizontal="left" vertical="top" wrapText="1"/>
    </xf>
    <xf numFmtId="164" fontId="5" fillId="0" borderId="0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vertical="top" wrapText="1"/>
    </xf>
    <xf numFmtId="49" fontId="10" fillId="0" borderId="0" xfId="0" applyNumberFormat="1" applyFont="1" applyBorder="1" applyAlignment="1">
      <alignment horizontal="left" vertical="top" wrapText="1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wrapText="1"/>
    </xf>
    <xf numFmtId="49" fontId="9" fillId="0" borderId="0" xfId="1" applyNumberFormat="1" applyFont="1"/>
    <xf numFmtId="164" fontId="11" fillId="0" borderId="0" xfId="0" applyNumberFormat="1" applyFont="1" applyBorder="1" applyAlignment="1">
      <alignment horizontal="right" wrapText="1"/>
    </xf>
    <xf numFmtId="0" fontId="9" fillId="0" borderId="0" xfId="1" applyNumberFormat="1" applyFont="1" applyBorder="1" applyAlignment="1"/>
    <xf numFmtId="164" fontId="5" fillId="0" borderId="1" xfId="0" applyNumberFormat="1" applyFont="1" applyFill="1" applyBorder="1" applyAlignment="1">
      <alignment horizontal="right" vertical="top" wrapText="1"/>
    </xf>
    <xf numFmtId="165" fontId="6" fillId="0" borderId="1" xfId="2" applyNumberFormat="1" applyFont="1" applyBorder="1" applyAlignment="1">
      <alignment horizontal="right" vertical="top" wrapText="1"/>
    </xf>
    <xf numFmtId="165" fontId="6" fillId="0" borderId="1" xfId="2" applyNumberFormat="1" applyFont="1" applyFill="1" applyBorder="1" applyAlignment="1">
      <alignment horizontal="right" vertical="top" wrapText="1"/>
    </xf>
    <xf numFmtId="0" fontId="14" fillId="0" borderId="0" xfId="3" applyNumberFormat="1" applyFont="1" applyFill="1" applyBorder="1" applyAlignment="1">
      <alignment horizontal="left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right" wrapText="1"/>
    </xf>
    <xf numFmtId="49" fontId="8" fillId="0" borderId="0" xfId="0" applyNumberFormat="1" applyFont="1" applyBorder="1" applyAlignment="1">
      <alignment horizontal="left" vertical="top" wrapText="1"/>
    </xf>
    <xf numFmtId="0" fontId="12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4" xfId="3" xr:uid="{00000000-0005-0000-0000-000001000000}"/>
    <cellStyle name="Обычный_Лист1" xfId="1" xr:uid="{00000000-0005-0000-0000-000002000000}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63"/>
  <sheetViews>
    <sheetView tabSelected="1" zoomScaleNormal="100" zoomScalePageLayoutView="55" workbookViewId="0">
      <selection activeCell="F4" sqref="F4:K4"/>
    </sheetView>
  </sheetViews>
  <sheetFormatPr defaultColWidth="6.42578125" defaultRowHeight="15" x14ac:dyDescent="0.25"/>
  <cols>
    <col min="1" max="1" width="59.28515625" style="2" customWidth="1"/>
    <col min="2" max="2" width="4" style="2" bestFit="1" customWidth="1"/>
    <col min="3" max="5" width="3.28515625" style="2" bestFit="1" customWidth="1"/>
    <col min="6" max="6" width="4" style="2" customWidth="1"/>
    <col min="7" max="7" width="3.28515625" style="2" bestFit="1" customWidth="1"/>
    <col min="8" max="9" width="5.7109375" style="2" bestFit="1" customWidth="1"/>
    <col min="10" max="10" width="14.85546875" style="3" customWidth="1"/>
    <col min="11" max="11" width="15.140625" style="2" customWidth="1"/>
    <col min="12" max="12" width="16" style="2" customWidth="1"/>
    <col min="13" max="13" width="10.7109375" style="2" bestFit="1" customWidth="1"/>
    <col min="14" max="14" width="6.42578125" style="2"/>
    <col min="15" max="15" width="9.7109375" style="2" bestFit="1" customWidth="1"/>
    <col min="17" max="16384" width="6.42578125" style="2"/>
  </cols>
  <sheetData>
    <row r="1" spans="1:12" ht="15.75" x14ac:dyDescent="0.25">
      <c r="A1" s="36"/>
      <c r="B1" s="36"/>
      <c r="C1" s="36"/>
      <c r="D1" s="36"/>
      <c r="E1" s="36"/>
      <c r="F1" s="37" t="s">
        <v>49</v>
      </c>
      <c r="G1" s="36"/>
      <c r="H1" s="36"/>
      <c r="I1" s="36"/>
      <c r="J1" s="38"/>
      <c r="K1" s="36"/>
      <c r="L1" s="36"/>
    </row>
    <row r="2" spans="1:12" ht="15.75" x14ac:dyDescent="0.25">
      <c r="A2" s="36"/>
      <c r="B2" s="36"/>
      <c r="C2" s="36"/>
      <c r="D2" s="36"/>
      <c r="E2" s="36"/>
      <c r="F2" s="37" t="s">
        <v>44</v>
      </c>
      <c r="G2" s="36"/>
      <c r="H2" s="36"/>
      <c r="I2" s="36"/>
      <c r="J2" s="38"/>
      <c r="K2" s="36"/>
      <c r="L2" s="36"/>
    </row>
    <row r="3" spans="1:12" ht="15.75" x14ac:dyDescent="0.25">
      <c r="A3" s="36"/>
      <c r="B3" s="36"/>
      <c r="C3" s="36"/>
      <c r="D3" s="36"/>
      <c r="E3" s="36"/>
      <c r="F3" s="39" t="s">
        <v>45</v>
      </c>
      <c r="G3" s="36"/>
      <c r="H3" s="36"/>
      <c r="I3" s="36"/>
      <c r="J3" s="38"/>
      <c r="K3" s="36"/>
      <c r="L3" s="36"/>
    </row>
    <row r="4" spans="1:12" ht="15.75" customHeight="1" x14ac:dyDescent="0.25">
      <c r="A4" s="36"/>
      <c r="B4" s="36"/>
      <c r="C4" s="36"/>
      <c r="D4" s="36"/>
      <c r="E4" s="36"/>
      <c r="F4" s="43" t="s">
        <v>57</v>
      </c>
      <c r="G4" s="43"/>
      <c r="H4" s="43"/>
      <c r="I4" s="43"/>
      <c r="J4" s="43"/>
      <c r="K4" s="43"/>
      <c r="L4" s="36"/>
    </row>
    <row r="5" spans="1:12" ht="15.75" x14ac:dyDescent="0.25">
      <c r="A5" s="36"/>
      <c r="B5" s="36"/>
      <c r="C5" s="36"/>
      <c r="D5" s="36"/>
      <c r="E5" s="36"/>
      <c r="F5" s="36"/>
      <c r="G5" s="36"/>
      <c r="H5" s="36"/>
      <c r="I5" s="36"/>
      <c r="J5" s="38"/>
      <c r="K5" s="36"/>
      <c r="L5" s="36"/>
    </row>
    <row r="6" spans="1:12" ht="38.25" customHeight="1" x14ac:dyDescent="0.25">
      <c r="A6" s="48" t="s">
        <v>55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</row>
    <row r="7" spans="1:12" ht="19.5" customHeight="1" x14ac:dyDescent="0.25">
      <c r="A7" s="9"/>
      <c r="B7" s="7"/>
      <c r="C7" s="7"/>
      <c r="D7" s="7"/>
      <c r="E7" s="7"/>
      <c r="F7" s="7"/>
      <c r="G7" s="7"/>
      <c r="H7" s="7"/>
      <c r="I7" s="7"/>
      <c r="J7" s="7"/>
      <c r="K7" s="7"/>
      <c r="L7" s="8" t="s">
        <v>48</v>
      </c>
    </row>
    <row r="8" spans="1:12" ht="42" customHeight="1" x14ac:dyDescent="0.25">
      <c r="A8" s="49" t="s">
        <v>24</v>
      </c>
      <c r="B8" s="10"/>
      <c r="C8" s="51" t="s">
        <v>47</v>
      </c>
      <c r="D8" s="51"/>
      <c r="E8" s="51"/>
      <c r="F8" s="51"/>
      <c r="G8" s="51"/>
      <c r="H8" s="51"/>
      <c r="I8" s="51"/>
      <c r="J8" s="44" t="s">
        <v>56</v>
      </c>
      <c r="K8" s="44" t="s">
        <v>50</v>
      </c>
      <c r="L8" s="44" t="s">
        <v>51</v>
      </c>
    </row>
    <row r="9" spans="1:12" ht="93" customHeight="1" x14ac:dyDescent="0.25">
      <c r="A9" s="50"/>
      <c r="B9" s="11" t="s">
        <v>8</v>
      </c>
      <c r="C9" s="11" t="s">
        <v>6</v>
      </c>
      <c r="D9" s="11" t="s">
        <v>5</v>
      </c>
      <c r="E9" s="11" t="s">
        <v>7</v>
      </c>
      <c r="F9" s="11" t="s">
        <v>9</v>
      </c>
      <c r="G9" s="11" t="s">
        <v>19</v>
      </c>
      <c r="H9" s="11" t="s">
        <v>10</v>
      </c>
      <c r="I9" s="11" t="s">
        <v>21</v>
      </c>
      <c r="J9" s="45"/>
      <c r="K9" s="45"/>
      <c r="L9" s="45"/>
    </row>
    <row r="10" spans="1:12" s="4" customFormat="1" ht="25.5" x14ac:dyDescent="0.2">
      <c r="A10" s="12" t="s">
        <v>53</v>
      </c>
      <c r="B10" s="13"/>
      <c r="C10" s="13"/>
      <c r="D10" s="13"/>
      <c r="E10" s="13"/>
      <c r="F10" s="13"/>
      <c r="G10" s="13"/>
      <c r="H10" s="13"/>
      <c r="I10" s="14"/>
      <c r="J10" s="15">
        <f>SUM(-J12)</f>
        <v>-421245.2</v>
      </c>
      <c r="K10" s="15">
        <f t="shared" ref="K10" si="0">SUM(-K12)</f>
        <v>-200533.80000000075</v>
      </c>
      <c r="L10" s="15">
        <f>SUM(K10/J10)*100</f>
        <v>47.605005350802983</v>
      </c>
    </row>
    <row r="11" spans="1:12" s="4" customFormat="1" ht="25.5" x14ac:dyDescent="0.2">
      <c r="A11" s="12" t="s">
        <v>33</v>
      </c>
      <c r="B11" s="13"/>
      <c r="C11" s="13"/>
      <c r="D11" s="13"/>
      <c r="E11" s="13"/>
      <c r="F11" s="13"/>
      <c r="G11" s="13"/>
      <c r="H11" s="13"/>
      <c r="I11" s="16"/>
      <c r="J11" s="41">
        <f>SUM(J12/2051622.4)</f>
        <v>0.20532296781318046</v>
      </c>
      <c r="K11" s="42">
        <f>SUM(K12/2175187.5)</f>
        <v>9.2191500732695802E-2</v>
      </c>
      <c r="L11" s="17"/>
    </row>
    <row r="12" spans="1:12" x14ac:dyDescent="0.25">
      <c r="A12" s="18" t="s">
        <v>25</v>
      </c>
      <c r="B12" s="19" t="s">
        <v>23</v>
      </c>
      <c r="C12" s="19" t="s">
        <v>11</v>
      </c>
      <c r="D12" s="19" t="s">
        <v>11</v>
      </c>
      <c r="E12" s="19" t="s">
        <v>11</v>
      </c>
      <c r="F12" s="19" t="s">
        <v>11</v>
      </c>
      <c r="G12" s="19" t="s">
        <v>11</v>
      </c>
      <c r="H12" s="19" t="s">
        <v>12</v>
      </c>
      <c r="I12" s="19" t="s">
        <v>23</v>
      </c>
      <c r="J12" s="20">
        <f>SUM(J13+J18+J23+J26)</f>
        <v>421245.2</v>
      </c>
      <c r="K12" s="20">
        <f t="shared" ref="K12" si="1">SUM(K13+K18+K23+K26)</f>
        <v>200533.80000000075</v>
      </c>
      <c r="L12" s="20">
        <f>SUM(K12/J12)*100</f>
        <v>47.605005350802983</v>
      </c>
    </row>
    <row r="13" spans="1:12" ht="25.5" x14ac:dyDescent="0.25">
      <c r="A13" s="21" t="s">
        <v>0</v>
      </c>
      <c r="B13" s="22" t="s">
        <v>23</v>
      </c>
      <c r="C13" s="22" t="s">
        <v>26</v>
      </c>
      <c r="D13" s="22" t="s">
        <v>29</v>
      </c>
      <c r="E13" s="22" t="s">
        <v>11</v>
      </c>
      <c r="F13" s="22" t="s">
        <v>11</v>
      </c>
      <c r="G13" s="22" t="s">
        <v>11</v>
      </c>
      <c r="H13" s="22" t="s">
        <v>12</v>
      </c>
      <c r="I13" s="22" t="s">
        <v>23</v>
      </c>
      <c r="J13" s="23">
        <f>SUM(J14+J16)</f>
        <v>-175000</v>
      </c>
      <c r="K13" s="23">
        <f>SUM(K14+K16)</f>
        <v>-225000</v>
      </c>
      <c r="L13" s="23">
        <f>SUM(K13/J13)*100</f>
        <v>128.57142857142858</v>
      </c>
    </row>
    <row r="14" spans="1:12" ht="25.5" x14ac:dyDescent="0.25">
      <c r="A14" s="24" t="s">
        <v>1</v>
      </c>
      <c r="B14" s="25" t="s">
        <v>23</v>
      </c>
      <c r="C14" s="25" t="s">
        <v>26</v>
      </c>
      <c r="D14" s="25" t="s">
        <v>29</v>
      </c>
      <c r="E14" s="25" t="s">
        <v>11</v>
      </c>
      <c r="F14" s="25" t="s">
        <v>11</v>
      </c>
      <c r="G14" s="25" t="s">
        <v>11</v>
      </c>
      <c r="H14" s="25" t="s">
        <v>12</v>
      </c>
      <c r="I14" s="25" t="s">
        <v>13</v>
      </c>
      <c r="J14" s="26">
        <f>SUM(J15)</f>
        <v>150000</v>
      </c>
      <c r="K14" s="26">
        <f>SUM(K15)</f>
        <v>150000</v>
      </c>
      <c r="L14" s="26">
        <f>SUM(L15)</f>
        <v>100</v>
      </c>
    </row>
    <row r="15" spans="1:12" ht="35.25" customHeight="1" x14ac:dyDescent="0.25">
      <c r="A15" s="24" t="s">
        <v>40</v>
      </c>
      <c r="B15" s="25" t="s">
        <v>34</v>
      </c>
      <c r="C15" s="25" t="s">
        <v>26</v>
      </c>
      <c r="D15" s="25" t="s">
        <v>29</v>
      </c>
      <c r="E15" s="25" t="s">
        <v>11</v>
      </c>
      <c r="F15" s="25" t="s">
        <v>11</v>
      </c>
      <c r="G15" s="25" t="s">
        <v>27</v>
      </c>
      <c r="H15" s="25" t="s">
        <v>12</v>
      </c>
      <c r="I15" s="25" t="s">
        <v>14</v>
      </c>
      <c r="J15" s="40">
        <v>150000</v>
      </c>
      <c r="K15" s="26">
        <v>150000</v>
      </c>
      <c r="L15" s="26">
        <f>SUM(K15/J15)*100</f>
        <v>100</v>
      </c>
    </row>
    <row r="16" spans="1:12" ht="30.75" customHeight="1" x14ac:dyDescent="0.25">
      <c r="A16" s="24" t="s">
        <v>2</v>
      </c>
      <c r="B16" s="25" t="s">
        <v>23</v>
      </c>
      <c r="C16" s="25" t="s">
        <v>26</v>
      </c>
      <c r="D16" s="25" t="s">
        <v>29</v>
      </c>
      <c r="E16" s="25" t="s">
        <v>11</v>
      </c>
      <c r="F16" s="25" t="s">
        <v>11</v>
      </c>
      <c r="G16" s="25" t="s">
        <v>11</v>
      </c>
      <c r="H16" s="25" t="s">
        <v>12</v>
      </c>
      <c r="I16" s="25" t="s">
        <v>15</v>
      </c>
      <c r="J16" s="26">
        <f>SUM(J17)</f>
        <v>-325000</v>
      </c>
      <c r="K16" s="26">
        <f>SUM(K17)</f>
        <v>-375000</v>
      </c>
      <c r="L16" s="26">
        <f t="shared" ref="L16:L17" si="2">SUM(K16/J16)*100</f>
        <v>115.38461538461537</v>
      </c>
    </row>
    <row r="17" spans="1:12" ht="25.5" x14ac:dyDescent="0.25">
      <c r="A17" s="24" t="s">
        <v>41</v>
      </c>
      <c r="B17" s="25" t="s">
        <v>34</v>
      </c>
      <c r="C17" s="25" t="s">
        <v>26</v>
      </c>
      <c r="D17" s="25" t="s">
        <v>29</v>
      </c>
      <c r="E17" s="25" t="s">
        <v>11</v>
      </c>
      <c r="F17" s="25" t="s">
        <v>11</v>
      </c>
      <c r="G17" s="25" t="s">
        <v>27</v>
      </c>
      <c r="H17" s="25" t="s">
        <v>12</v>
      </c>
      <c r="I17" s="25" t="s">
        <v>16</v>
      </c>
      <c r="J17" s="26">
        <v>-325000</v>
      </c>
      <c r="K17" s="26">
        <v>-375000</v>
      </c>
      <c r="L17" s="26">
        <f t="shared" si="2"/>
        <v>115.38461538461537</v>
      </c>
    </row>
    <row r="18" spans="1:12" ht="25.5" x14ac:dyDescent="0.25">
      <c r="A18" s="21" t="s">
        <v>20</v>
      </c>
      <c r="B18" s="22" t="s">
        <v>23</v>
      </c>
      <c r="C18" s="22" t="s">
        <v>26</v>
      </c>
      <c r="D18" s="22" t="s">
        <v>28</v>
      </c>
      <c r="E18" s="22" t="s">
        <v>11</v>
      </c>
      <c r="F18" s="22" t="s">
        <v>11</v>
      </c>
      <c r="G18" s="22" t="s">
        <v>11</v>
      </c>
      <c r="H18" s="22" t="s">
        <v>12</v>
      </c>
      <c r="I18" s="22" t="s">
        <v>23</v>
      </c>
      <c r="J18" s="23">
        <f>SUM(J19+J21)</f>
        <v>325000</v>
      </c>
      <c r="K18" s="23">
        <f>SUM(K19+K21)</f>
        <v>325000</v>
      </c>
      <c r="L18" s="23">
        <f>SUM(L19+L21)</f>
        <v>100</v>
      </c>
    </row>
    <row r="19" spans="1:12" ht="34.5" customHeight="1" x14ac:dyDescent="0.25">
      <c r="A19" s="24" t="s">
        <v>35</v>
      </c>
      <c r="B19" s="25" t="s">
        <v>23</v>
      </c>
      <c r="C19" s="25" t="s">
        <v>26</v>
      </c>
      <c r="D19" s="25" t="s">
        <v>28</v>
      </c>
      <c r="E19" s="25" t="s">
        <v>26</v>
      </c>
      <c r="F19" s="25" t="s">
        <v>11</v>
      </c>
      <c r="G19" s="25" t="s">
        <v>11</v>
      </c>
      <c r="H19" s="25" t="s">
        <v>12</v>
      </c>
      <c r="I19" s="25" t="s">
        <v>13</v>
      </c>
      <c r="J19" s="26">
        <f>SUM(J20)</f>
        <v>325000</v>
      </c>
      <c r="K19" s="26">
        <f>SUM(K20)</f>
        <v>325000</v>
      </c>
      <c r="L19" s="26">
        <f>SUM(L20)</f>
        <v>100</v>
      </c>
    </row>
    <row r="20" spans="1:12" ht="38.25" x14ac:dyDescent="0.25">
      <c r="A20" s="24" t="s">
        <v>42</v>
      </c>
      <c r="B20" s="25" t="s">
        <v>34</v>
      </c>
      <c r="C20" s="25" t="s">
        <v>26</v>
      </c>
      <c r="D20" s="25" t="s">
        <v>28</v>
      </c>
      <c r="E20" s="25" t="s">
        <v>26</v>
      </c>
      <c r="F20" s="25" t="s">
        <v>11</v>
      </c>
      <c r="G20" s="25" t="s">
        <v>27</v>
      </c>
      <c r="H20" s="25" t="s">
        <v>12</v>
      </c>
      <c r="I20" s="25" t="s">
        <v>14</v>
      </c>
      <c r="J20" s="26">
        <v>325000</v>
      </c>
      <c r="K20" s="24">
        <v>325000</v>
      </c>
      <c r="L20" s="26">
        <f t="shared" ref="L20" si="3">SUM(K20/J20)*100</f>
        <v>100</v>
      </c>
    </row>
    <row r="21" spans="1:12" ht="25.5" x14ac:dyDescent="0.25">
      <c r="A21" s="24" t="s">
        <v>36</v>
      </c>
      <c r="B21" s="25" t="s">
        <v>23</v>
      </c>
      <c r="C21" s="25" t="s">
        <v>26</v>
      </c>
      <c r="D21" s="25" t="s">
        <v>28</v>
      </c>
      <c r="E21" s="25" t="s">
        <v>26</v>
      </c>
      <c r="F21" s="25" t="s">
        <v>11</v>
      </c>
      <c r="G21" s="25" t="s">
        <v>11</v>
      </c>
      <c r="H21" s="25" t="s">
        <v>12</v>
      </c>
      <c r="I21" s="25" t="s">
        <v>15</v>
      </c>
      <c r="J21" s="26">
        <f>SUM(J22)</f>
        <v>0</v>
      </c>
      <c r="K21" s="26">
        <f>SUM(K22)</f>
        <v>0</v>
      </c>
      <c r="L21" s="26">
        <v>0</v>
      </c>
    </row>
    <row r="22" spans="1:12" ht="25.5" x14ac:dyDescent="0.25">
      <c r="A22" s="24" t="s">
        <v>37</v>
      </c>
      <c r="B22" s="25" t="s">
        <v>34</v>
      </c>
      <c r="C22" s="25" t="s">
        <v>26</v>
      </c>
      <c r="D22" s="25" t="s">
        <v>28</v>
      </c>
      <c r="E22" s="25" t="s">
        <v>26</v>
      </c>
      <c r="F22" s="25" t="s">
        <v>11</v>
      </c>
      <c r="G22" s="25" t="s">
        <v>27</v>
      </c>
      <c r="H22" s="25" t="s">
        <v>12</v>
      </c>
      <c r="I22" s="25" t="s">
        <v>16</v>
      </c>
      <c r="J22" s="26">
        <v>0</v>
      </c>
      <c r="K22" s="24">
        <v>0</v>
      </c>
      <c r="L22" s="26">
        <v>0</v>
      </c>
    </row>
    <row r="23" spans="1:12" ht="25.5" x14ac:dyDescent="0.25">
      <c r="A23" s="21" t="s">
        <v>3</v>
      </c>
      <c r="B23" s="22" t="s">
        <v>23</v>
      </c>
      <c r="C23" s="22" t="s">
        <v>26</v>
      </c>
      <c r="D23" s="22" t="s">
        <v>31</v>
      </c>
      <c r="E23" s="22" t="s">
        <v>11</v>
      </c>
      <c r="F23" s="22" t="s">
        <v>11</v>
      </c>
      <c r="G23" s="22" t="s">
        <v>11</v>
      </c>
      <c r="H23" s="22" t="s">
        <v>12</v>
      </c>
      <c r="I23" s="22" t="s">
        <v>23</v>
      </c>
      <c r="J23" s="23">
        <v>271245.2</v>
      </c>
      <c r="K23" s="23">
        <f>SUM(K25+K24)</f>
        <v>100533.80000000075</v>
      </c>
      <c r="L23" s="23">
        <f t="shared" ref="L23:L25" si="4">SUM(K23/J23)*100</f>
        <v>37.063807949412833</v>
      </c>
    </row>
    <row r="24" spans="1:12" ht="25.5" x14ac:dyDescent="0.25">
      <c r="A24" s="24" t="s">
        <v>30</v>
      </c>
      <c r="B24" s="25" t="s">
        <v>23</v>
      </c>
      <c r="C24" s="25" t="s">
        <v>26</v>
      </c>
      <c r="D24" s="25" t="s">
        <v>31</v>
      </c>
      <c r="E24" s="25" t="s">
        <v>29</v>
      </c>
      <c r="F24" s="25" t="s">
        <v>26</v>
      </c>
      <c r="G24" s="25" t="s">
        <v>27</v>
      </c>
      <c r="H24" s="25" t="s">
        <v>12</v>
      </c>
      <c r="I24" s="25" t="s">
        <v>17</v>
      </c>
      <c r="J24" s="26">
        <f>-(10478730.5+J15+J19)</f>
        <v>-10953730.5</v>
      </c>
      <c r="K24" s="26">
        <v>-10951837.699999999</v>
      </c>
      <c r="L24" s="26">
        <f>SUM(K24/J24)*100</f>
        <v>99.982720042272348</v>
      </c>
    </row>
    <row r="25" spans="1:12" ht="25.5" x14ac:dyDescent="0.25">
      <c r="A25" s="24" t="s">
        <v>43</v>
      </c>
      <c r="B25" s="25" t="s">
        <v>23</v>
      </c>
      <c r="C25" s="25" t="s">
        <v>26</v>
      </c>
      <c r="D25" s="25" t="s">
        <v>31</v>
      </c>
      <c r="E25" s="25" t="s">
        <v>29</v>
      </c>
      <c r="F25" s="25" t="s">
        <v>26</v>
      </c>
      <c r="G25" s="25" t="s">
        <v>27</v>
      </c>
      <c r="H25" s="25" t="s">
        <v>12</v>
      </c>
      <c r="I25" s="25" t="s">
        <v>18</v>
      </c>
      <c r="J25" s="26">
        <f>(10899923.7-J17-J21)-J29</f>
        <v>11224923.699999999</v>
      </c>
      <c r="K25" s="26">
        <v>11052371.5</v>
      </c>
      <c r="L25" s="26">
        <f t="shared" si="4"/>
        <v>98.46277618795753</v>
      </c>
    </row>
    <row r="26" spans="1:12" ht="25.5" x14ac:dyDescent="0.25">
      <c r="A26" s="21" t="s">
        <v>4</v>
      </c>
      <c r="B26" s="22" t="s">
        <v>23</v>
      </c>
      <c r="C26" s="22" t="s">
        <v>26</v>
      </c>
      <c r="D26" s="22" t="s">
        <v>32</v>
      </c>
      <c r="E26" s="22" t="s">
        <v>11</v>
      </c>
      <c r="F26" s="22" t="s">
        <v>11</v>
      </c>
      <c r="G26" s="22" t="s">
        <v>11</v>
      </c>
      <c r="H26" s="22" t="s">
        <v>12</v>
      </c>
      <c r="I26" s="22" t="s">
        <v>23</v>
      </c>
      <c r="J26" s="23">
        <f>SUM(J27)</f>
        <v>0</v>
      </c>
      <c r="K26" s="23">
        <f t="shared" ref="K26:L28" si="5">SUM(K27)</f>
        <v>0</v>
      </c>
      <c r="L26" s="23">
        <f t="shared" si="5"/>
        <v>0</v>
      </c>
    </row>
    <row r="27" spans="1:12" hidden="1" x14ac:dyDescent="0.25">
      <c r="A27" s="12" t="s">
        <v>22</v>
      </c>
      <c r="B27" s="27" t="s">
        <v>23</v>
      </c>
      <c r="C27" s="27" t="s">
        <v>26</v>
      </c>
      <c r="D27" s="27" t="s">
        <v>32</v>
      </c>
      <c r="E27" s="27" t="s">
        <v>27</v>
      </c>
      <c r="F27" s="27" t="s">
        <v>11</v>
      </c>
      <c r="G27" s="27" t="s">
        <v>11</v>
      </c>
      <c r="H27" s="27" t="s">
        <v>12</v>
      </c>
      <c r="I27" s="16" t="s">
        <v>23</v>
      </c>
      <c r="J27" s="15">
        <f>SUM(J28)</f>
        <v>0</v>
      </c>
      <c r="K27" s="15">
        <f t="shared" si="5"/>
        <v>0</v>
      </c>
      <c r="L27" s="15">
        <f t="shared" si="5"/>
        <v>0</v>
      </c>
    </row>
    <row r="28" spans="1:12" ht="124.15" hidden="1" customHeight="1" x14ac:dyDescent="0.25">
      <c r="A28" s="24" t="s">
        <v>38</v>
      </c>
      <c r="B28" s="25" t="s">
        <v>23</v>
      </c>
      <c r="C28" s="25" t="s">
        <v>26</v>
      </c>
      <c r="D28" s="25" t="s">
        <v>32</v>
      </c>
      <c r="E28" s="25" t="s">
        <v>27</v>
      </c>
      <c r="F28" s="25" t="s">
        <v>26</v>
      </c>
      <c r="G28" s="25" t="s">
        <v>11</v>
      </c>
      <c r="H28" s="25" t="s">
        <v>12</v>
      </c>
      <c r="I28" s="28" t="s">
        <v>15</v>
      </c>
      <c r="J28" s="26">
        <f>SUM(J29)</f>
        <v>0</v>
      </c>
      <c r="K28" s="26">
        <f t="shared" si="5"/>
        <v>0</v>
      </c>
      <c r="L28" s="26">
        <f t="shared" si="5"/>
        <v>0</v>
      </c>
    </row>
    <row r="29" spans="1:12" ht="124.9" hidden="1" customHeight="1" x14ac:dyDescent="0.25">
      <c r="A29" s="24" t="s">
        <v>39</v>
      </c>
      <c r="B29" s="25" t="s">
        <v>34</v>
      </c>
      <c r="C29" s="25" t="s">
        <v>26</v>
      </c>
      <c r="D29" s="25" t="s">
        <v>32</v>
      </c>
      <c r="E29" s="25" t="s">
        <v>27</v>
      </c>
      <c r="F29" s="25" t="s">
        <v>26</v>
      </c>
      <c r="G29" s="25" t="s">
        <v>27</v>
      </c>
      <c r="H29" s="25" t="s">
        <v>12</v>
      </c>
      <c r="I29" s="28" t="s">
        <v>16</v>
      </c>
      <c r="J29" s="26"/>
      <c r="K29" s="29"/>
      <c r="L29" s="29"/>
    </row>
    <row r="30" spans="1:12" s="1" customFormat="1" x14ac:dyDescent="0.25">
      <c r="A30" s="47" t="s">
        <v>52</v>
      </c>
      <c r="B30" s="47"/>
      <c r="C30" s="47"/>
      <c r="D30" s="47"/>
      <c r="E30" s="47"/>
      <c r="F30" s="47"/>
      <c r="G30" s="47"/>
      <c r="H30" s="47"/>
      <c r="I30" s="47"/>
      <c r="J30" s="47"/>
      <c r="K30" s="30"/>
      <c r="L30" s="30"/>
    </row>
    <row r="31" spans="1:12" s="1" customFormat="1" ht="11.25" customHeight="1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0"/>
      <c r="L31" s="30"/>
    </row>
    <row r="32" spans="1:12" s="1" customFormat="1" ht="11.25" customHeight="1" x14ac:dyDescent="0.25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0"/>
      <c r="L32" s="30"/>
    </row>
    <row r="33" spans="1:12" s="1" customFormat="1" ht="18" x14ac:dyDescent="0.25">
      <c r="A33" s="33" t="s">
        <v>46</v>
      </c>
      <c r="B33" s="34"/>
      <c r="C33" s="34"/>
      <c r="D33" s="34"/>
      <c r="E33" s="34"/>
      <c r="F33" s="34"/>
      <c r="G33" s="34"/>
      <c r="H33" s="34"/>
      <c r="I33" s="34"/>
      <c r="J33" s="46"/>
      <c r="K33" s="46"/>
      <c r="L33" s="46"/>
    </row>
    <row r="34" spans="1:12" s="1" customFormat="1" ht="15.75" x14ac:dyDescent="0.25">
      <c r="A34" s="33" t="s">
        <v>45</v>
      </c>
      <c r="B34" s="33"/>
      <c r="C34" s="33"/>
      <c r="D34" s="33"/>
      <c r="E34" s="33"/>
      <c r="F34" s="33"/>
      <c r="G34" s="33"/>
      <c r="H34" s="35"/>
      <c r="I34" s="35"/>
      <c r="J34" s="46" t="s">
        <v>54</v>
      </c>
      <c r="K34" s="46"/>
      <c r="L34" s="46"/>
    </row>
    <row r="35" spans="1:12" s="1" customFormat="1" ht="12.75" customHeight="1" x14ac:dyDescent="0.25">
      <c r="A35" s="30"/>
      <c r="B35" s="7"/>
      <c r="C35" s="7"/>
      <c r="D35" s="7"/>
      <c r="E35" s="7"/>
      <c r="F35" s="7"/>
      <c r="G35" s="7"/>
      <c r="H35" s="7"/>
      <c r="I35" s="30"/>
      <c r="J35" s="32"/>
      <c r="K35" s="30"/>
      <c r="L35" s="30"/>
    </row>
    <row r="36" spans="1:12" s="1" customFormat="1" x14ac:dyDescent="0.25">
      <c r="B36" s="2"/>
      <c r="C36" s="2"/>
      <c r="D36" s="2"/>
      <c r="E36" s="2"/>
      <c r="F36" s="2"/>
      <c r="G36" s="2"/>
      <c r="H36" s="2"/>
      <c r="J36" s="5"/>
    </row>
    <row r="37" spans="1:12" s="1" customFormat="1" x14ac:dyDescent="0.25">
      <c r="B37" s="2"/>
      <c r="C37" s="2"/>
      <c r="D37" s="2"/>
      <c r="E37" s="2"/>
      <c r="F37" s="2"/>
      <c r="G37" s="2"/>
      <c r="H37" s="2"/>
      <c r="J37" s="5"/>
    </row>
    <row r="38" spans="1:12" s="1" customFormat="1" x14ac:dyDescent="0.25">
      <c r="B38" s="2"/>
      <c r="C38" s="2"/>
      <c r="D38" s="2"/>
      <c r="E38" s="2"/>
      <c r="F38" s="2"/>
      <c r="G38" s="2"/>
      <c r="H38" s="2"/>
      <c r="J38" s="5"/>
    </row>
    <row r="39" spans="1:12" s="1" customFormat="1" x14ac:dyDescent="0.25">
      <c r="B39" s="2"/>
      <c r="C39" s="2"/>
      <c r="D39" s="2"/>
      <c r="E39" s="2"/>
      <c r="F39" s="2"/>
      <c r="G39" s="2"/>
      <c r="H39" s="2"/>
      <c r="J39" s="5"/>
    </row>
    <row r="40" spans="1:12" s="1" customFormat="1" x14ac:dyDescent="0.25">
      <c r="B40" s="2"/>
      <c r="C40" s="2"/>
      <c r="D40" s="2"/>
      <c r="E40" s="2"/>
      <c r="F40" s="2"/>
      <c r="G40" s="2"/>
      <c r="H40" s="2"/>
      <c r="J40" s="5"/>
    </row>
    <row r="41" spans="1:12" s="1" customFormat="1" x14ac:dyDescent="0.25">
      <c r="A41" s="6"/>
      <c r="B41" s="2"/>
      <c r="C41" s="2"/>
      <c r="D41" s="2"/>
      <c r="E41" s="2"/>
      <c r="F41" s="2"/>
      <c r="G41" s="2"/>
      <c r="H41" s="2"/>
      <c r="J41" s="5"/>
    </row>
    <row r="42" spans="1:12" s="1" customFormat="1" x14ac:dyDescent="0.25">
      <c r="B42" s="2"/>
      <c r="C42" s="2"/>
      <c r="D42" s="2"/>
      <c r="E42" s="2"/>
      <c r="F42" s="2"/>
      <c r="G42" s="2"/>
      <c r="H42" s="2"/>
      <c r="J42" s="5"/>
    </row>
    <row r="43" spans="1:12" s="1" customFormat="1" x14ac:dyDescent="0.25">
      <c r="B43" s="2"/>
      <c r="C43" s="2"/>
      <c r="D43" s="2"/>
      <c r="E43" s="2"/>
      <c r="F43" s="2"/>
      <c r="G43" s="2"/>
      <c r="H43" s="2"/>
      <c r="J43" s="5"/>
    </row>
    <row r="44" spans="1:12" s="1" customFormat="1" x14ac:dyDescent="0.25">
      <c r="B44" s="2"/>
      <c r="C44" s="2"/>
      <c r="D44" s="2"/>
      <c r="E44" s="2"/>
      <c r="F44" s="2"/>
      <c r="G44" s="2"/>
      <c r="H44" s="2"/>
      <c r="J44" s="5"/>
    </row>
    <row r="45" spans="1:12" s="1" customFormat="1" x14ac:dyDescent="0.25">
      <c r="B45" s="2"/>
      <c r="C45" s="2"/>
      <c r="D45" s="2"/>
      <c r="E45" s="2"/>
      <c r="F45" s="2"/>
      <c r="G45" s="2"/>
      <c r="H45" s="2"/>
      <c r="J45" s="5"/>
    </row>
    <row r="46" spans="1:12" s="1" customFormat="1" x14ac:dyDescent="0.25">
      <c r="B46" s="2"/>
      <c r="C46" s="2"/>
      <c r="D46" s="2"/>
      <c r="E46" s="2"/>
      <c r="F46" s="2"/>
      <c r="G46" s="2"/>
      <c r="H46" s="2"/>
      <c r="J46" s="5"/>
    </row>
    <row r="47" spans="1:12" s="1" customFormat="1" x14ac:dyDescent="0.25">
      <c r="B47" s="2"/>
      <c r="C47" s="2"/>
      <c r="D47" s="2"/>
      <c r="E47" s="2"/>
      <c r="F47" s="2"/>
      <c r="G47" s="2"/>
      <c r="H47" s="2"/>
      <c r="J47" s="5"/>
    </row>
    <row r="48" spans="1:12" s="1" customFormat="1" x14ac:dyDescent="0.25">
      <c r="B48" s="2"/>
      <c r="C48" s="2"/>
      <c r="D48" s="2"/>
      <c r="E48" s="2"/>
      <c r="F48" s="2"/>
      <c r="G48" s="2"/>
      <c r="H48" s="2"/>
      <c r="J48" s="5"/>
    </row>
    <row r="49" spans="2:10" s="1" customFormat="1" x14ac:dyDescent="0.25">
      <c r="B49" s="2"/>
      <c r="C49" s="2"/>
      <c r="D49" s="2"/>
      <c r="E49" s="2"/>
      <c r="F49" s="2"/>
      <c r="G49" s="2"/>
      <c r="H49" s="2"/>
      <c r="J49" s="5"/>
    </row>
    <row r="50" spans="2:10" s="1" customFormat="1" x14ac:dyDescent="0.25">
      <c r="B50" s="2"/>
      <c r="C50" s="2"/>
      <c r="D50" s="2"/>
      <c r="E50" s="2"/>
      <c r="F50" s="2"/>
      <c r="G50" s="2"/>
      <c r="H50" s="2"/>
      <c r="J50" s="5"/>
    </row>
    <row r="51" spans="2:10" s="1" customFormat="1" x14ac:dyDescent="0.25">
      <c r="B51" s="2"/>
      <c r="C51" s="2"/>
      <c r="D51" s="2"/>
      <c r="E51" s="2"/>
      <c r="F51" s="2"/>
      <c r="G51" s="2"/>
      <c r="H51" s="2"/>
      <c r="J51" s="5"/>
    </row>
    <row r="52" spans="2:10" s="1" customFormat="1" x14ac:dyDescent="0.25">
      <c r="B52" s="2"/>
      <c r="C52" s="2"/>
      <c r="D52" s="2"/>
      <c r="E52" s="2"/>
      <c r="F52" s="2"/>
      <c r="G52" s="2"/>
      <c r="H52" s="2"/>
      <c r="J52" s="5"/>
    </row>
    <row r="53" spans="2:10" s="1" customFormat="1" x14ac:dyDescent="0.25">
      <c r="B53" s="2"/>
      <c r="C53" s="2"/>
      <c r="D53" s="2"/>
      <c r="E53" s="2"/>
      <c r="F53" s="2"/>
      <c r="G53" s="2"/>
      <c r="H53" s="2"/>
      <c r="J53" s="5"/>
    </row>
    <row r="54" spans="2:10" s="1" customFormat="1" x14ac:dyDescent="0.25">
      <c r="B54" s="2"/>
      <c r="C54" s="2"/>
      <c r="D54" s="2"/>
      <c r="E54" s="2"/>
      <c r="F54" s="2"/>
      <c r="G54" s="2"/>
      <c r="H54" s="2"/>
      <c r="J54" s="5"/>
    </row>
    <row r="55" spans="2:10" s="1" customFormat="1" x14ac:dyDescent="0.25">
      <c r="B55" s="2"/>
      <c r="C55" s="2"/>
      <c r="D55" s="2"/>
      <c r="E55" s="2"/>
      <c r="F55" s="2"/>
      <c r="G55" s="2"/>
      <c r="H55" s="2"/>
      <c r="J55" s="5"/>
    </row>
    <row r="56" spans="2:10" s="1" customFormat="1" x14ac:dyDescent="0.25">
      <c r="B56" s="2"/>
      <c r="C56" s="2"/>
      <c r="D56" s="2"/>
      <c r="E56" s="2"/>
      <c r="F56" s="2"/>
      <c r="G56" s="2"/>
      <c r="H56" s="2"/>
      <c r="J56" s="5"/>
    </row>
    <row r="57" spans="2:10" s="1" customFormat="1" x14ac:dyDescent="0.25">
      <c r="B57" s="2"/>
      <c r="C57" s="2"/>
      <c r="D57" s="2"/>
      <c r="E57" s="2"/>
      <c r="F57" s="2"/>
      <c r="G57" s="2"/>
      <c r="H57" s="2"/>
      <c r="J57" s="5"/>
    </row>
    <row r="58" spans="2:10" s="1" customFormat="1" x14ac:dyDescent="0.25">
      <c r="B58" s="2"/>
      <c r="C58" s="2"/>
      <c r="D58" s="2"/>
      <c r="E58" s="2"/>
      <c r="F58" s="2"/>
      <c r="G58" s="2"/>
      <c r="H58" s="2"/>
      <c r="J58" s="5"/>
    </row>
    <row r="59" spans="2:10" s="1" customFormat="1" x14ac:dyDescent="0.25">
      <c r="B59" s="2"/>
      <c r="C59" s="2"/>
      <c r="D59" s="2"/>
      <c r="E59" s="2"/>
      <c r="F59" s="2"/>
      <c r="G59" s="2"/>
      <c r="H59" s="2"/>
      <c r="J59" s="5"/>
    </row>
    <row r="60" spans="2:10" s="1" customFormat="1" x14ac:dyDescent="0.25">
      <c r="B60" s="2"/>
      <c r="C60" s="2"/>
      <c r="D60" s="2"/>
      <c r="E60" s="2"/>
      <c r="F60" s="2"/>
      <c r="G60" s="2"/>
      <c r="H60" s="2"/>
      <c r="J60" s="5"/>
    </row>
    <row r="61" spans="2:10" s="1" customFormat="1" x14ac:dyDescent="0.25">
      <c r="B61" s="2"/>
      <c r="C61" s="2"/>
      <c r="D61" s="2"/>
      <c r="E61" s="2"/>
      <c r="F61" s="2"/>
      <c r="G61" s="2"/>
      <c r="H61" s="2"/>
      <c r="J61" s="5"/>
    </row>
    <row r="62" spans="2:10" s="1" customFormat="1" x14ac:dyDescent="0.25">
      <c r="B62" s="2"/>
      <c r="C62" s="2"/>
      <c r="D62" s="2"/>
      <c r="E62" s="2"/>
      <c r="F62" s="2"/>
      <c r="G62" s="2"/>
      <c r="H62" s="2"/>
      <c r="J62" s="5"/>
    </row>
    <row r="63" spans="2:10" s="1" customFormat="1" x14ac:dyDescent="0.25">
      <c r="B63" s="2"/>
      <c r="C63" s="2"/>
      <c r="D63" s="2"/>
      <c r="E63" s="2"/>
      <c r="F63" s="2"/>
      <c r="G63" s="2"/>
      <c r="H63" s="2"/>
      <c r="J63" s="5"/>
    </row>
  </sheetData>
  <mergeCells count="10">
    <mergeCell ref="F4:K4"/>
    <mergeCell ref="K8:K9"/>
    <mergeCell ref="L8:L9"/>
    <mergeCell ref="J34:L34"/>
    <mergeCell ref="J33:L33"/>
    <mergeCell ref="A30:J30"/>
    <mergeCell ref="A6:L6"/>
    <mergeCell ref="J8:J9"/>
    <mergeCell ref="A8:A9"/>
    <mergeCell ref="C8:I8"/>
  </mergeCells>
  <phoneticPr fontId="0" type="noConversion"/>
  <printOptions horizontalCentered="1"/>
  <pageMargins left="0.78740157480314965" right="0.39370078740157483" top="0.78740157480314965" bottom="0.78740157480314965" header="0.31496062992125984" footer="0.31496062992125984"/>
  <pageSetup paperSize="9" scale="66" fitToHeight="8" orientation="portrait" blackAndWhite="1" copies="2" r:id="rId1"/>
  <headerFooter alignWithMargins="0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7'!Заголовки_для_печати</vt:lpstr>
    </vt:vector>
  </TitlesOfParts>
  <Company>kfnp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Татьяна Владимировна Асницкая</cp:lastModifiedBy>
  <cp:lastPrinted>2022-03-31T10:10:57Z</cp:lastPrinted>
  <dcterms:created xsi:type="dcterms:W3CDTF">1999-03-18T06:53:45Z</dcterms:created>
  <dcterms:modified xsi:type="dcterms:W3CDTF">2022-05-26T07:59:34Z</dcterms:modified>
</cp:coreProperties>
</file>