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nform2\Downloads\Attachments_rfuozr@yandex.ru_2022-12-15_17-35-56\"/>
    </mc:Choice>
  </mc:AlternateContent>
  <bookViews>
    <workbookView xWindow="0" yWindow="0" windowWidth="28800" windowHeight="11400"/>
  </bookViews>
  <sheets>
    <sheet name="приложение 7" sheetId="3" r:id="rId1"/>
  </sheets>
  <definedNames>
    <definedName name="_xlnm.Print_Titles" localSheetId="0">'приложение 7'!$10:$11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13" i="3" l="1"/>
  <c r="J13" i="3"/>
  <c r="K26" i="3" l="1"/>
  <c r="K27" i="3"/>
  <c r="L27" i="3" l="1"/>
  <c r="J27" i="3"/>
  <c r="L26" i="3"/>
  <c r="J26" i="3"/>
  <c r="J16" i="3" l="1"/>
  <c r="J18" i="3" l="1"/>
  <c r="K18" i="3" l="1"/>
  <c r="J30" i="3"/>
  <c r="J29" i="3" s="1"/>
  <c r="J28" i="3" s="1"/>
  <c r="K30" i="3"/>
  <c r="K29" i="3" s="1"/>
  <c r="K28" i="3" s="1"/>
  <c r="L30" i="3"/>
  <c r="L29" i="3" s="1"/>
  <c r="L28" i="3" s="1"/>
  <c r="K23" i="3"/>
  <c r="L23" i="3"/>
  <c r="K21" i="3"/>
  <c r="L21" i="3"/>
  <c r="L18" i="3"/>
  <c r="K16" i="3"/>
  <c r="L16" i="3"/>
  <c r="J15" i="3"/>
  <c r="J21" i="3"/>
  <c r="J23" i="3"/>
  <c r="J25" i="3" l="1"/>
  <c r="K25" i="3"/>
  <c r="L20" i="3"/>
  <c r="L25" i="3"/>
  <c r="K15" i="3"/>
  <c r="K20" i="3"/>
  <c r="J20" i="3"/>
  <c r="L15" i="3"/>
  <c r="J14" i="3" l="1"/>
  <c r="L14" i="3"/>
  <c r="L13" i="3" s="1"/>
  <c r="K14" i="3"/>
  <c r="K12" i="3" l="1"/>
  <c r="L12" i="3"/>
  <c r="J12" i="3"/>
</calcChain>
</file>

<file path=xl/sharedStrings.xml><?xml version="1.0" encoding="utf-8"?>
<sst xmlns="http://schemas.openxmlformats.org/spreadsheetml/2006/main" count="189" uniqueCount="61">
  <si>
    <t>Кредиты кредитных организаций в валюте Российской Федерации</t>
  </si>
  <si>
    <t xml:space="preserve">     Получение кредитов от кредитных организаций в валюте Российской Федерации</t>
  </si>
  <si>
    <t xml:space="preserve">     Погашение кредитов, предоставленных кредитными организациями в валюте Российской Федерации </t>
  </si>
  <si>
    <t>Изменение остатков средств на счетах по учету средств бюджета</t>
  </si>
  <si>
    <t>Иные источники внутреннего финансирования дефицитов бюджетов</t>
  </si>
  <si>
    <t>подгруппа</t>
  </si>
  <si>
    <t>группа</t>
  </si>
  <si>
    <t>статья</t>
  </si>
  <si>
    <t>подстатья</t>
  </si>
  <si>
    <t>00</t>
  </si>
  <si>
    <t>0000</t>
  </si>
  <si>
    <t>700</t>
  </si>
  <si>
    <t>710</t>
  </si>
  <si>
    <t>800</t>
  </si>
  <si>
    <t>810</t>
  </si>
  <si>
    <t>510</t>
  </si>
  <si>
    <t>610</t>
  </si>
  <si>
    <t>элемент*</t>
  </si>
  <si>
    <t>Бюджетные кредиты от других бюджетов бюджетной системы Российской Федерации</t>
  </si>
  <si>
    <t>Исполнение государственных и муниципальных гарантий</t>
  </si>
  <si>
    <t>000</t>
  </si>
  <si>
    <t>Наименование</t>
  </si>
  <si>
    <t>Источники финансирования дефицитов бюджетов</t>
  </si>
  <si>
    <t>01</t>
  </si>
  <si>
    <t>04</t>
  </si>
  <si>
    <t>03</t>
  </si>
  <si>
    <t>02</t>
  </si>
  <si>
    <t xml:space="preserve">     Увеличение прочих остатков денежных средств бюджета городского округа</t>
  </si>
  <si>
    <t>05</t>
  </si>
  <si>
    <t>06</t>
  </si>
  <si>
    <t>в процентах к общей сумме доходов без учета безвозмездных поступлений</t>
  </si>
  <si>
    <t>599</t>
  </si>
  <si>
    <t>Плановый период</t>
  </si>
  <si>
    <t xml:space="preserve">     Получение бюджетных кредитов от других бюджетов бюджетной системы Российской Федерации</t>
  </si>
  <si>
    <t xml:space="preserve">     Погашение бюджетных кредитов, предоставленных другими бюджетами бюджетной системы Российской Федерации</t>
  </si>
  <si>
    <t xml:space="preserve">     Погашение бюджетами городских округов кредитов от других бюджетов бюджетной системы Российской Федерации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</si>
  <si>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 гарантий ведет к возникновению права регрессного требования гаранта к принципалу, либо обусловлено уступкой гаранту прав требования бенефициара к принципалу</t>
  </si>
  <si>
    <t>Исполнение муниципальных гарантий городских округов в валюте Российской Федерации в случае, если исполнение гарантом муниципальных  гарантий ведет к возникновению права регрессного требования гаранта к принципалу, либо обусловлено уступкой гаранту прав требования бенефициара к принципалу</t>
  </si>
  <si>
    <t xml:space="preserve">     Получение кредитов от кредитных организаций бюджетами городских округов в валюте РФ</t>
  </si>
  <si>
    <t xml:space="preserve">     Погашение бюджетами городских округов кредитов от кредитных организаций в валюте РФ</t>
  </si>
  <si>
    <t xml:space="preserve">     Получение кредитов от других бюджетов бюджетной системы Российской Федерации бюджетами городских округов в валюте РФ</t>
  </si>
  <si>
    <t>Дефицит бюджета Орехово-Зуевского городского округа Московской области</t>
  </si>
  <si>
    <r>
      <t xml:space="preserve">     Уменьшение прочих остатков денежных средств бюджета</t>
    </r>
    <r>
      <rPr>
        <i/>
        <sz val="10"/>
        <rFont val="Arial"/>
        <family val="2"/>
        <charset val="204"/>
      </rPr>
      <t xml:space="preserve"> </t>
    </r>
    <r>
      <rPr>
        <sz val="10"/>
        <rFont val="Arial"/>
        <family val="2"/>
        <charset val="204"/>
      </rPr>
      <t>городского округа</t>
    </r>
  </si>
  <si>
    <r>
      <t>*)</t>
    </r>
    <r>
      <rPr>
        <sz val="10"/>
        <rFont val="Arial"/>
        <family val="2"/>
        <charset val="204"/>
      </rPr>
      <t xml:space="preserve"> 04 - бюджет городского округа, 05 - бюджет муниципального района, 10 - бюджет поселения</t>
    </r>
  </si>
  <si>
    <t>к решению Совета депутатов Орехово-Зуевского</t>
  </si>
  <si>
    <t>городского округа Московской области</t>
  </si>
  <si>
    <t>"О бюджете  Орехово-Зуевского 
городского округа Московской области</t>
  </si>
  <si>
    <t>тыс.рублей</t>
  </si>
  <si>
    <t>2024 год</t>
  </si>
  <si>
    <t>администратор</t>
  </si>
  <si>
    <t>Вид источников финансирования дефицитов бюджета</t>
  </si>
  <si>
    <t>программа (подпрограмма)</t>
  </si>
  <si>
    <t>экономическая классификация</t>
  </si>
  <si>
    <t>Р.В. Заголовацкий</t>
  </si>
  <si>
    <t>Приложение № 7</t>
  </si>
  <si>
    <t>Глава Орехово-Зуевского городского округа Московской области</t>
  </si>
  <si>
    <t>2025 год</t>
  </si>
  <si>
    <t>на 2023 год и на плановый период 2024 и 2025 годов"</t>
  </si>
  <si>
    <t xml:space="preserve">Источники внутреннего финансирования дефицита бюджета Орехово-Зуевского городского округа Московской области 
на 2023 год и на плановый период 2024 и 2025 годов </t>
  </si>
  <si>
    <t>Сумма                         на 2023 год</t>
  </si>
  <si>
    <t>от 15.12.2022  № 519/55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</si>
</sst>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 CYR"/>
      <family val="1"/>
      <charset val="204"/>
    </font>
    <font>
      <b/>
      <sz val="11"/>
      <name val="Times New Roman Cyr"/>
      <family val="1"/>
      <charset val="204"/>
    </font>
    <font>
      <sz val="8"/>
      <color indexed="8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vertAlign val="superscript"/>
      <sz val="10"/>
      <name val="Arial"/>
      <family val="2"/>
      <charset val="204"/>
    </font>
    <font>
      <sz val="12"/>
      <name val="Arial"/>
      <family val="2"/>
      <charset val="204"/>
    </font>
    <font>
      <vertAlign val="superscript"/>
      <sz val="12"/>
      <name val="Arial"/>
      <family val="2"/>
      <charset val="204"/>
    </font>
    <font>
      <sz val="12"/>
      <name val="Times New Roman CYR"/>
      <family val="1"/>
      <charset val="204"/>
    </font>
    <font>
      <sz val="12"/>
      <color indexed="8"/>
      <name val="Arial"/>
      <family val="2"/>
      <charset val="204"/>
    </font>
    <font>
      <b/>
      <sz val="12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 applyProtection="0"/>
    <xf numFmtId="9" fontId="1" fillId="0" borderId="0" applyFont="0" applyFill="0" applyBorder="0" applyAlignment="0" applyProtection="0"/>
  </cellStyleXfs>
  <cellXfs count="61">
    <xf numFmtId="0" fontId="0" fillId="0" borderId="0" xfId="0"/>
    <xf numFmtId="164" fontId="2" fillId="0" borderId="0" xfId="0" applyNumberFormat="1" applyFont="1" applyBorder="1" applyAlignment="1"/>
    <xf numFmtId="164" fontId="2" fillId="0" borderId="0" xfId="0" applyNumberFormat="1" applyFont="1" applyBorder="1" applyAlignment="1">
      <alignment wrapText="1"/>
    </xf>
    <xf numFmtId="164" fontId="2" fillId="0" borderId="0" xfId="0" applyNumberFormat="1" applyFont="1" applyBorder="1" applyAlignment="1">
      <alignment horizontal="right" wrapText="1"/>
    </xf>
    <xf numFmtId="164" fontId="3" fillId="0" borderId="0" xfId="0" applyNumberFormat="1" applyFont="1" applyBorder="1" applyAlignment="1">
      <alignment wrapText="1"/>
    </xf>
    <xf numFmtId="164" fontId="2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/>
    <xf numFmtId="164" fontId="5" fillId="0" borderId="0" xfId="0" applyNumberFormat="1" applyFont="1" applyBorder="1" applyAlignment="1">
      <alignment wrapText="1"/>
    </xf>
    <xf numFmtId="164" fontId="5" fillId="0" borderId="0" xfId="0" applyNumberFormat="1" applyFont="1" applyBorder="1" applyAlignment="1">
      <alignment horizontal="right" wrapText="1"/>
    </xf>
    <xf numFmtId="0" fontId="6" fillId="0" borderId="0" xfId="0" applyFont="1" applyBorder="1"/>
    <xf numFmtId="49" fontId="6" fillId="0" borderId="1" xfId="0" applyNumberFormat="1" applyFont="1" applyBorder="1" applyAlignment="1">
      <alignment horizontal="center" vertical="center" textRotation="90" wrapText="1"/>
    </xf>
    <xf numFmtId="164" fontId="6" fillId="0" borderId="2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vertical="top" wrapText="1"/>
    </xf>
    <xf numFmtId="164" fontId="6" fillId="0" borderId="1" xfId="0" applyNumberFormat="1" applyFont="1" applyBorder="1" applyAlignment="1">
      <alignment wrapText="1"/>
    </xf>
    <xf numFmtId="164" fontId="6" fillId="0" borderId="1" xfId="0" applyNumberFormat="1" applyFont="1" applyBorder="1" applyAlignment="1">
      <alignment horizontal="center" vertical="top" wrapText="1"/>
    </xf>
    <xf numFmtId="164" fontId="6" fillId="0" borderId="1" xfId="0" applyNumberFormat="1" applyFont="1" applyBorder="1" applyAlignment="1">
      <alignment horizontal="right" vertical="top" wrapText="1"/>
    </xf>
    <xf numFmtId="49" fontId="6" fillId="0" borderId="1" xfId="0" applyNumberFormat="1" applyFont="1" applyBorder="1" applyAlignment="1">
      <alignment horizontal="left" vertical="top" wrapText="1"/>
    </xf>
    <xf numFmtId="49" fontId="6" fillId="3" borderId="1" xfId="0" applyNumberFormat="1" applyFont="1" applyFill="1" applyBorder="1" applyAlignment="1">
      <alignment horizontal="left" vertical="top" wrapText="1"/>
    </xf>
    <xf numFmtId="49" fontId="6" fillId="3" borderId="1" xfId="0" applyNumberFormat="1" applyFont="1" applyFill="1" applyBorder="1" applyAlignment="1">
      <alignment horizontal="right" vertical="top" wrapText="1"/>
    </xf>
    <xf numFmtId="164" fontId="6" fillId="3" borderId="1" xfId="0" applyNumberFormat="1" applyFont="1" applyFill="1" applyBorder="1" applyAlignment="1">
      <alignment horizontal="right" vertical="top" wrapText="1"/>
    </xf>
    <xf numFmtId="164" fontId="6" fillId="2" borderId="1" xfId="0" applyNumberFormat="1" applyFont="1" applyFill="1" applyBorder="1" applyAlignment="1">
      <alignment vertical="top" wrapText="1"/>
    </xf>
    <xf numFmtId="49" fontId="6" fillId="2" borderId="1" xfId="0" applyNumberFormat="1" applyFont="1" applyFill="1" applyBorder="1" applyAlignment="1">
      <alignment horizontal="right" vertical="top" wrapText="1"/>
    </xf>
    <xf numFmtId="164" fontId="6" fillId="2" borderId="1" xfId="0" applyNumberFormat="1" applyFont="1" applyFill="1" applyBorder="1" applyAlignment="1">
      <alignment horizontal="right" vertical="top" wrapText="1"/>
    </xf>
    <xf numFmtId="164" fontId="5" fillId="0" borderId="1" xfId="0" applyNumberFormat="1" applyFont="1" applyBorder="1" applyAlignment="1">
      <alignment vertical="top" wrapText="1"/>
    </xf>
    <xf numFmtId="49" fontId="5" fillId="0" borderId="1" xfId="0" applyNumberFormat="1" applyFont="1" applyBorder="1" applyAlignment="1">
      <alignment horizontal="right" vertical="top" wrapText="1"/>
    </xf>
    <xf numFmtId="164" fontId="5" fillId="0" borderId="1" xfId="0" applyNumberFormat="1" applyFont="1" applyBorder="1" applyAlignment="1">
      <alignment horizontal="right" vertical="top" wrapText="1"/>
    </xf>
    <xf numFmtId="49" fontId="6" fillId="0" borderId="1" xfId="0" applyNumberFormat="1" applyFont="1" applyBorder="1" applyAlignment="1">
      <alignment horizontal="right" vertical="top" wrapText="1"/>
    </xf>
    <xf numFmtId="49" fontId="5" fillId="0" borderId="1" xfId="0" applyNumberFormat="1" applyFont="1" applyBorder="1" applyAlignment="1">
      <alignment horizontal="left" vertical="top" wrapText="1"/>
    </xf>
    <xf numFmtId="164" fontId="5" fillId="0" borderId="1" xfId="0" applyNumberFormat="1" applyFont="1" applyBorder="1" applyAlignment="1">
      <alignment wrapText="1"/>
    </xf>
    <xf numFmtId="164" fontId="5" fillId="0" borderId="0" xfId="0" applyNumberFormat="1" applyFont="1" applyBorder="1" applyAlignment="1"/>
    <xf numFmtId="49" fontId="8" fillId="0" borderId="0" xfId="0" applyNumberFormat="1" applyFont="1" applyBorder="1" applyAlignment="1">
      <alignment horizontal="left" vertical="top" wrapText="1"/>
    </xf>
    <xf numFmtId="164" fontId="5" fillId="0" borderId="0" xfId="0" applyNumberFormat="1" applyFont="1" applyBorder="1" applyAlignment="1">
      <alignment horizontal="right"/>
    </xf>
    <xf numFmtId="164" fontId="9" fillId="0" borderId="0" xfId="0" applyNumberFormat="1" applyFont="1" applyBorder="1" applyAlignment="1">
      <alignment vertical="top" wrapText="1"/>
    </xf>
    <xf numFmtId="49" fontId="10" fillId="0" borderId="0" xfId="0" applyNumberFormat="1" applyFont="1" applyBorder="1" applyAlignment="1">
      <alignment horizontal="left" vertical="top" wrapText="1"/>
    </xf>
    <xf numFmtId="164" fontId="11" fillId="0" borderId="0" xfId="0" applyNumberFormat="1" applyFont="1" applyBorder="1" applyAlignment="1"/>
    <xf numFmtId="49" fontId="9" fillId="0" borderId="0" xfId="1" applyNumberFormat="1" applyFont="1"/>
    <xf numFmtId="0" fontId="9" fillId="0" borderId="0" xfId="1" applyNumberFormat="1" applyFont="1" applyBorder="1" applyAlignment="1"/>
    <xf numFmtId="164" fontId="9" fillId="0" borderId="0" xfId="0" applyNumberFormat="1" applyFont="1" applyBorder="1" applyAlignment="1">
      <alignment wrapText="1"/>
    </xf>
    <xf numFmtId="0" fontId="12" fillId="0" borderId="0" xfId="0" applyFont="1" applyAlignment="1">
      <alignment horizontal="left"/>
    </xf>
    <xf numFmtId="164" fontId="5" fillId="0" borderId="1" xfId="0" applyNumberFormat="1" applyFont="1" applyFill="1" applyBorder="1" applyAlignment="1">
      <alignment horizontal="right" vertical="top" wrapText="1"/>
    </xf>
    <xf numFmtId="49" fontId="8" fillId="0" borderId="0" xfId="0" applyNumberFormat="1" applyFont="1" applyBorder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10" fontId="6" fillId="0" borderId="1" xfId="2" applyNumberFormat="1" applyFont="1" applyBorder="1" applyAlignment="1">
      <alignment horizontal="right" vertical="top" wrapText="1"/>
    </xf>
    <xf numFmtId="164" fontId="9" fillId="0" borderId="0" xfId="0" applyNumberFormat="1" applyFont="1" applyBorder="1" applyAlignment="1">
      <alignment horizontal="right" wrapText="1"/>
    </xf>
    <xf numFmtId="49" fontId="9" fillId="0" borderId="0" xfId="1" applyNumberFormat="1" applyFont="1" applyAlignment="1">
      <alignment horizontal="left"/>
    </xf>
    <xf numFmtId="164" fontId="9" fillId="0" borderId="0" xfId="0" applyNumberFormat="1" applyFont="1" applyBorder="1" applyAlignment="1">
      <alignment horizontal="right" vertical="center" wrapText="1"/>
    </xf>
    <xf numFmtId="49" fontId="8" fillId="0" borderId="0" xfId="0" applyNumberFormat="1" applyFont="1" applyBorder="1" applyAlignment="1">
      <alignment horizontal="left" vertical="top" wrapText="1"/>
    </xf>
    <xf numFmtId="0" fontId="13" fillId="0" borderId="0" xfId="0" applyFont="1" applyBorder="1" applyAlignment="1">
      <alignment horizontal="center" vertical="center" wrapText="1"/>
    </xf>
    <xf numFmtId="164" fontId="6" fillId="0" borderId="2" xfId="0" applyNumberFormat="1" applyFont="1" applyBorder="1" applyAlignment="1">
      <alignment horizontal="center" vertical="center" wrapText="1"/>
    </xf>
    <xf numFmtId="164" fontId="6" fillId="0" borderId="3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2" fillId="0" borderId="0" xfId="0" applyFont="1" applyAlignment="1">
      <alignment horizontal="left"/>
    </xf>
    <xf numFmtId="0" fontId="9" fillId="0" borderId="0" xfId="1" applyNumberFormat="1" applyFont="1" applyBorder="1" applyAlignment="1">
      <alignment horizontal="left" wrapText="1"/>
    </xf>
    <xf numFmtId="164" fontId="9" fillId="0" borderId="0" xfId="0" applyNumberFormat="1" applyFont="1" applyBorder="1" applyAlignment="1">
      <alignment horizontal="left" vertical="center" wrapText="1"/>
    </xf>
    <xf numFmtId="49" fontId="6" fillId="0" borderId="2" xfId="0" applyNumberFormat="1" applyFont="1" applyBorder="1" applyAlignment="1">
      <alignment horizontal="center" vertical="center" textRotation="90" wrapText="1"/>
    </xf>
    <xf numFmtId="49" fontId="6" fillId="0" borderId="3" xfId="0" applyNumberFormat="1" applyFont="1" applyBorder="1" applyAlignment="1">
      <alignment horizontal="center" vertical="center" textRotation="90" wrapText="1"/>
    </xf>
    <xf numFmtId="164" fontId="6" fillId="0" borderId="4" xfId="0" applyNumberFormat="1" applyFont="1" applyBorder="1" applyAlignment="1">
      <alignment horizontal="center" vertical="center" wrapText="1"/>
    </xf>
    <xf numFmtId="164" fontId="6" fillId="0" borderId="5" xfId="0" applyNumberFormat="1" applyFont="1" applyBorder="1" applyAlignment="1">
      <alignment horizontal="center" vertical="center" wrapText="1"/>
    </xf>
    <xf numFmtId="164" fontId="6" fillId="0" borderId="6" xfId="0" applyNumberFormat="1" applyFont="1" applyBorder="1" applyAlignment="1">
      <alignment horizontal="center" vertical="center" wrapText="1"/>
    </xf>
  </cellXfs>
  <cellStyles count="3">
    <cellStyle name="Обычный" xfId="0" builtinId="0"/>
    <cellStyle name="Обычный_Лист1" xfId="1"/>
    <cellStyle name="Процентный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65"/>
  <sheetViews>
    <sheetView tabSelected="1" zoomScalePageLayoutView="55" workbookViewId="0">
      <selection activeCell="A8" sqref="A8:L8"/>
    </sheetView>
  </sheetViews>
  <sheetFormatPr defaultColWidth="6.42578125" defaultRowHeight="15" x14ac:dyDescent="0.25"/>
  <cols>
    <col min="1" max="1" width="59.28515625" style="2" customWidth="1"/>
    <col min="2" max="2" width="5.7109375" style="2" bestFit="1" customWidth="1"/>
    <col min="3" max="5" width="3.28515625" style="2" bestFit="1" customWidth="1"/>
    <col min="6" max="6" width="4" style="2" customWidth="1"/>
    <col min="7" max="7" width="3.28515625" style="2" bestFit="1" customWidth="1"/>
    <col min="8" max="8" width="5" style="2" bestFit="1" customWidth="1"/>
    <col min="9" max="9" width="8.140625" style="2" bestFit="1" customWidth="1"/>
    <col min="10" max="10" width="14.85546875" style="3" customWidth="1"/>
    <col min="11" max="11" width="15.140625" style="2" customWidth="1"/>
    <col min="12" max="12" width="16" style="2" customWidth="1"/>
    <col min="13" max="13" width="5.85546875" style="2" customWidth="1"/>
    <col min="14" max="14" width="10.7109375" style="2" bestFit="1" customWidth="1"/>
    <col min="15" max="15" width="6.42578125" style="2"/>
    <col min="16" max="16" width="9.7109375" style="2" bestFit="1" customWidth="1"/>
    <col min="18" max="16384" width="6.42578125" style="2"/>
  </cols>
  <sheetData>
    <row r="1" spans="1:12" ht="15.75" x14ac:dyDescent="0.25">
      <c r="A1" s="37"/>
      <c r="B1" s="37"/>
      <c r="C1" s="37"/>
      <c r="D1" s="37"/>
      <c r="E1" s="37"/>
      <c r="F1" s="44" t="s">
        <v>54</v>
      </c>
      <c r="G1" s="44"/>
      <c r="H1" s="44"/>
      <c r="I1" s="44"/>
      <c r="J1" s="44"/>
      <c r="K1" s="44"/>
      <c r="L1" s="44"/>
    </row>
    <row r="2" spans="1:12" ht="15.75" x14ac:dyDescent="0.25">
      <c r="A2" s="37"/>
      <c r="B2" s="37"/>
      <c r="C2" s="37"/>
      <c r="D2" s="37"/>
      <c r="E2" s="37"/>
      <c r="F2" s="35" t="s">
        <v>44</v>
      </c>
      <c r="G2" s="35"/>
      <c r="H2" s="35"/>
      <c r="I2" s="35"/>
      <c r="J2" s="35"/>
      <c r="K2" s="35"/>
      <c r="L2" s="35"/>
    </row>
    <row r="3" spans="1:12" ht="15.75" x14ac:dyDescent="0.25">
      <c r="A3" s="37"/>
      <c r="B3" s="37"/>
      <c r="C3" s="37"/>
      <c r="D3" s="37"/>
      <c r="E3" s="37"/>
      <c r="F3" s="36" t="s">
        <v>45</v>
      </c>
      <c r="G3" s="36"/>
      <c r="H3" s="36"/>
      <c r="I3" s="36"/>
      <c r="J3" s="36"/>
      <c r="K3" s="36"/>
      <c r="L3" s="36"/>
    </row>
    <row r="4" spans="1:12" ht="15.75" x14ac:dyDescent="0.25">
      <c r="A4" s="37"/>
      <c r="B4" s="37"/>
      <c r="C4" s="37"/>
      <c r="D4" s="37"/>
      <c r="E4" s="37"/>
      <c r="F4" s="44" t="s">
        <v>60</v>
      </c>
      <c r="G4" s="44"/>
      <c r="H4" s="44"/>
      <c r="I4" s="44"/>
      <c r="J4" s="44"/>
      <c r="K4" s="44"/>
      <c r="L4" s="44"/>
    </row>
    <row r="5" spans="1:12" ht="31.5" customHeight="1" x14ac:dyDescent="0.25">
      <c r="A5" s="37"/>
      <c r="B5" s="37"/>
      <c r="C5" s="37"/>
      <c r="D5" s="37"/>
      <c r="E5" s="37"/>
      <c r="F5" s="54" t="s">
        <v>46</v>
      </c>
      <c r="G5" s="54"/>
      <c r="H5" s="54"/>
      <c r="I5" s="54"/>
      <c r="J5" s="54"/>
      <c r="K5" s="54"/>
      <c r="L5" s="54"/>
    </row>
    <row r="6" spans="1:12" ht="15.75" x14ac:dyDescent="0.25">
      <c r="A6" s="37"/>
      <c r="B6" s="37"/>
      <c r="C6" s="37"/>
      <c r="D6" s="37"/>
      <c r="E6" s="37"/>
      <c r="F6" s="53" t="s">
        <v>57</v>
      </c>
      <c r="G6" s="53"/>
      <c r="H6" s="53"/>
      <c r="I6" s="53"/>
      <c r="J6" s="53"/>
      <c r="K6" s="53"/>
      <c r="L6" s="53"/>
    </row>
    <row r="7" spans="1:12" ht="15.75" x14ac:dyDescent="0.25">
      <c r="A7" s="37"/>
      <c r="B7" s="37"/>
      <c r="C7" s="37"/>
      <c r="D7" s="37"/>
      <c r="E7" s="37"/>
      <c r="F7" s="38"/>
      <c r="G7" s="38"/>
      <c r="H7" s="38"/>
      <c r="I7" s="38"/>
      <c r="J7" s="38"/>
      <c r="K7" s="38"/>
      <c r="L7" s="38"/>
    </row>
    <row r="8" spans="1:12" ht="40.5" customHeight="1" x14ac:dyDescent="0.25">
      <c r="A8" s="47" t="s">
        <v>58</v>
      </c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</row>
    <row r="9" spans="1:12" ht="19.5" customHeight="1" x14ac:dyDescent="0.25">
      <c r="A9" s="9"/>
      <c r="B9" s="7"/>
      <c r="C9" s="7"/>
      <c r="D9" s="7"/>
      <c r="E9" s="7"/>
      <c r="F9" s="7"/>
      <c r="G9" s="7"/>
      <c r="H9" s="7"/>
      <c r="I9" s="7"/>
      <c r="J9" s="7"/>
      <c r="K9" s="7"/>
      <c r="L9" s="8" t="s">
        <v>47</v>
      </c>
    </row>
    <row r="10" spans="1:12" ht="42" customHeight="1" x14ac:dyDescent="0.25">
      <c r="A10" s="51" t="s">
        <v>21</v>
      </c>
      <c r="B10" s="56" t="s">
        <v>49</v>
      </c>
      <c r="C10" s="58" t="s">
        <v>50</v>
      </c>
      <c r="D10" s="59"/>
      <c r="E10" s="59"/>
      <c r="F10" s="59"/>
      <c r="G10" s="59"/>
      <c r="H10" s="59"/>
      <c r="I10" s="60"/>
      <c r="J10" s="48" t="s">
        <v>59</v>
      </c>
      <c r="K10" s="50" t="s">
        <v>32</v>
      </c>
      <c r="L10" s="50"/>
    </row>
    <row r="11" spans="1:12" ht="98.25" customHeight="1" x14ac:dyDescent="0.25">
      <c r="A11" s="52"/>
      <c r="B11" s="57"/>
      <c r="C11" s="10" t="s">
        <v>6</v>
      </c>
      <c r="D11" s="10" t="s">
        <v>5</v>
      </c>
      <c r="E11" s="10" t="s">
        <v>7</v>
      </c>
      <c r="F11" s="10" t="s">
        <v>8</v>
      </c>
      <c r="G11" s="10" t="s">
        <v>17</v>
      </c>
      <c r="H11" s="10" t="s">
        <v>51</v>
      </c>
      <c r="I11" s="10" t="s">
        <v>52</v>
      </c>
      <c r="J11" s="49"/>
      <c r="K11" s="11" t="s">
        <v>48</v>
      </c>
      <c r="L11" s="11" t="s">
        <v>56</v>
      </c>
    </row>
    <row r="12" spans="1:12" s="4" customFormat="1" ht="25.5" x14ac:dyDescent="0.2">
      <c r="A12" s="12" t="s">
        <v>41</v>
      </c>
      <c r="B12" s="13"/>
      <c r="C12" s="13"/>
      <c r="D12" s="13"/>
      <c r="E12" s="13"/>
      <c r="F12" s="13"/>
      <c r="G12" s="13"/>
      <c r="H12" s="13"/>
      <c r="I12" s="14"/>
      <c r="J12" s="15">
        <f>SUM(-J14)</f>
        <v>-364793.09999999963</v>
      </c>
      <c r="K12" s="15">
        <f t="shared" ref="K12:L12" si="0">SUM(-K14)</f>
        <v>-240057.09999999963</v>
      </c>
      <c r="L12" s="15">
        <f t="shared" si="0"/>
        <v>-244879.80000000075</v>
      </c>
    </row>
    <row r="13" spans="1:12" s="4" customFormat="1" ht="25.5" x14ac:dyDescent="0.2">
      <c r="A13" s="12" t="s">
        <v>30</v>
      </c>
      <c r="B13" s="13"/>
      <c r="C13" s="13"/>
      <c r="D13" s="13"/>
      <c r="E13" s="13"/>
      <c r="F13" s="13"/>
      <c r="G13" s="13"/>
      <c r="H13" s="13"/>
      <c r="I13" s="16"/>
      <c r="J13" s="42">
        <f>SUM(J14/2314654.9)</f>
        <v>0.15760150681641555</v>
      </c>
      <c r="K13" s="42">
        <f>SUM(K14/2417809)</f>
        <v>9.9287040456876294E-2</v>
      </c>
      <c r="L13" s="42">
        <f>SUM(L14/2504918.7)</f>
        <v>9.7759579981578137E-2</v>
      </c>
    </row>
    <row r="14" spans="1:12" x14ac:dyDescent="0.25">
      <c r="A14" s="17" t="s">
        <v>22</v>
      </c>
      <c r="B14" s="18" t="s">
        <v>20</v>
      </c>
      <c r="C14" s="18" t="s">
        <v>9</v>
      </c>
      <c r="D14" s="18" t="s">
        <v>9</v>
      </c>
      <c r="E14" s="18" t="s">
        <v>9</v>
      </c>
      <c r="F14" s="18" t="s">
        <v>9</v>
      </c>
      <c r="G14" s="18" t="s">
        <v>9</v>
      </c>
      <c r="H14" s="18" t="s">
        <v>10</v>
      </c>
      <c r="I14" s="18" t="s">
        <v>20</v>
      </c>
      <c r="J14" s="19">
        <f>SUM(J15+J20+J25+J28)</f>
        <v>364793.09999999963</v>
      </c>
      <c r="K14" s="19">
        <f t="shared" ref="K14:L14" si="1">SUM(K15+K20+K25+K28)</f>
        <v>240057.09999999963</v>
      </c>
      <c r="L14" s="19">
        <f t="shared" si="1"/>
        <v>244879.80000000075</v>
      </c>
    </row>
    <row r="15" spans="1:12" ht="25.5" x14ac:dyDescent="0.25">
      <c r="A15" s="20" t="s">
        <v>0</v>
      </c>
      <c r="B15" s="21" t="s">
        <v>20</v>
      </c>
      <c r="C15" s="21" t="s">
        <v>23</v>
      </c>
      <c r="D15" s="21" t="s">
        <v>26</v>
      </c>
      <c r="E15" s="21" t="s">
        <v>9</v>
      </c>
      <c r="F15" s="21" t="s">
        <v>9</v>
      </c>
      <c r="G15" s="21" t="s">
        <v>9</v>
      </c>
      <c r="H15" s="21" t="s">
        <v>10</v>
      </c>
      <c r="I15" s="21" t="s">
        <v>20</v>
      </c>
      <c r="J15" s="22">
        <f>SUM(J16+J18)</f>
        <v>257250</v>
      </c>
      <c r="K15" s="22">
        <f>SUM(K16+K18)</f>
        <v>107250</v>
      </c>
      <c r="L15" s="22">
        <f>SUM(L16+L18)</f>
        <v>110500</v>
      </c>
    </row>
    <row r="16" spans="1:12" ht="25.5" x14ac:dyDescent="0.25">
      <c r="A16" s="23" t="s">
        <v>1</v>
      </c>
      <c r="B16" s="24" t="s">
        <v>20</v>
      </c>
      <c r="C16" s="24" t="s">
        <v>23</v>
      </c>
      <c r="D16" s="24" t="s">
        <v>26</v>
      </c>
      <c r="E16" s="24" t="s">
        <v>9</v>
      </c>
      <c r="F16" s="24" t="s">
        <v>9</v>
      </c>
      <c r="G16" s="24" t="s">
        <v>9</v>
      </c>
      <c r="H16" s="24" t="s">
        <v>10</v>
      </c>
      <c r="I16" s="24" t="s">
        <v>11</v>
      </c>
      <c r="J16" s="25">
        <f>SUM(J17)</f>
        <v>257250</v>
      </c>
      <c r="K16" s="25">
        <f>SUM(K17)</f>
        <v>207250</v>
      </c>
      <c r="L16" s="25">
        <f>SUM(L17)</f>
        <v>110500</v>
      </c>
    </row>
    <row r="17" spans="1:12" ht="25.5" x14ac:dyDescent="0.25">
      <c r="A17" s="23" t="s">
        <v>38</v>
      </c>
      <c r="B17" s="24" t="s">
        <v>31</v>
      </c>
      <c r="C17" s="24" t="s">
        <v>23</v>
      </c>
      <c r="D17" s="24" t="s">
        <v>26</v>
      </c>
      <c r="E17" s="24" t="s">
        <v>9</v>
      </c>
      <c r="F17" s="24" t="s">
        <v>9</v>
      </c>
      <c r="G17" s="24" t="s">
        <v>24</v>
      </c>
      <c r="H17" s="24" t="s">
        <v>10</v>
      </c>
      <c r="I17" s="24" t="s">
        <v>12</v>
      </c>
      <c r="J17" s="39">
        <v>257250</v>
      </c>
      <c r="K17" s="25">
        <v>207250</v>
      </c>
      <c r="L17" s="25">
        <v>110500</v>
      </c>
    </row>
    <row r="18" spans="1:12" ht="25.5" x14ac:dyDescent="0.25">
      <c r="A18" s="23" t="s">
        <v>2</v>
      </c>
      <c r="B18" s="24" t="s">
        <v>20</v>
      </c>
      <c r="C18" s="24" t="s">
        <v>23</v>
      </c>
      <c r="D18" s="24" t="s">
        <v>26</v>
      </c>
      <c r="E18" s="24" t="s">
        <v>9</v>
      </c>
      <c r="F18" s="24" t="s">
        <v>9</v>
      </c>
      <c r="G18" s="24" t="s">
        <v>9</v>
      </c>
      <c r="H18" s="24" t="s">
        <v>10</v>
      </c>
      <c r="I18" s="24" t="s">
        <v>13</v>
      </c>
      <c r="J18" s="25">
        <f>SUM(J19)</f>
        <v>0</v>
      </c>
      <c r="K18" s="25">
        <f>SUM(K19)</f>
        <v>-100000</v>
      </c>
      <c r="L18" s="25">
        <f>SUM(L19)</f>
        <v>0</v>
      </c>
    </row>
    <row r="19" spans="1:12" ht="25.5" x14ac:dyDescent="0.25">
      <c r="A19" s="23" t="s">
        <v>39</v>
      </c>
      <c r="B19" s="24" t="s">
        <v>31</v>
      </c>
      <c r="C19" s="24" t="s">
        <v>23</v>
      </c>
      <c r="D19" s="24" t="s">
        <v>26</v>
      </c>
      <c r="E19" s="24" t="s">
        <v>9</v>
      </c>
      <c r="F19" s="24" t="s">
        <v>9</v>
      </c>
      <c r="G19" s="24" t="s">
        <v>24</v>
      </c>
      <c r="H19" s="24" t="s">
        <v>10</v>
      </c>
      <c r="I19" s="24" t="s">
        <v>14</v>
      </c>
      <c r="J19" s="25">
        <v>0</v>
      </c>
      <c r="K19" s="25">
        <v>-100000</v>
      </c>
      <c r="L19" s="25">
        <v>0</v>
      </c>
    </row>
    <row r="20" spans="1:12" ht="25.5" x14ac:dyDescent="0.25">
      <c r="A20" s="20" t="s">
        <v>18</v>
      </c>
      <c r="B20" s="21" t="s">
        <v>20</v>
      </c>
      <c r="C20" s="21" t="s">
        <v>23</v>
      </c>
      <c r="D20" s="21" t="s">
        <v>25</v>
      </c>
      <c r="E20" s="21" t="s">
        <v>9</v>
      </c>
      <c r="F20" s="21" t="s">
        <v>9</v>
      </c>
      <c r="G20" s="21" t="s">
        <v>9</v>
      </c>
      <c r="H20" s="21" t="s">
        <v>10</v>
      </c>
      <c r="I20" s="21" t="s">
        <v>20</v>
      </c>
      <c r="J20" s="22">
        <f>SUM(J21+J23)</f>
        <v>-107250</v>
      </c>
      <c r="K20" s="22">
        <f>SUM(K21+K23)</f>
        <v>-107250</v>
      </c>
      <c r="L20" s="22">
        <f>SUM(L21+L23)</f>
        <v>-110500</v>
      </c>
    </row>
    <row r="21" spans="1:12" ht="25.5" x14ac:dyDescent="0.25">
      <c r="A21" s="23" t="s">
        <v>33</v>
      </c>
      <c r="B21" s="24" t="s">
        <v>20</v>
      </c>
      <c r="C21" s="24" t="s">
        <v>23</v>
      </c>
      <c r="D21" s="24" t="s">
        <v>25</v>
      </c>
      <c r="E21" s="24" t="s">
        <v>23</v>
      </c>
      <c r="F21" s="24" t="s">
        <v>9</v>
      </c>
      <c r="G21" s="24" t="s">
        <v>9</v>
      </c>
      <c r="H21" s="24" t="s">
        <v>10</v>
      </c>
      <c r="I21" s="24" t="s">
        <v>11</v>
      </c>
      <c r="J21" s="25">
        <f>SUM(J22)</f>
        <v>0</v>
      </c>
      <c r="K21" s="25">
        <f>SUM(K22)</f>
        <v>0</v>
      </c>
      <c r="L21" s="25">
        <f>SUM(L22)</f>
        <v>0</v>
      </c>
    </row>
    <row r="22" spans="1:12" ht="38.25" x14ac:dyDescent="0.25">
      <c r="A22" s="23" t="s">
        <v>40</v>
      </c>
      <c r="B22" s="24" t="s">
        <v>31</v>
      </c>
      <c r="C22" s="24" t="s">
        <v>23</v>
      </c>
      <c r="D22" s="24" t="s">
        <v>25</v>
      </c>
      <c r="E22" s="24" t="s">
        <v>23</v>
      </c>
      <c r="F22" s="24" t="s">
        <v>9</v>
      </c>
      <c r="G22" s="24" t="s">
        <v>24</v>
      </c>
      <c r="H22" s="24" t="s">
        <v>10</v>
      </c>
      <c r="I22" s="24" t="s">
        <v>12</v>
      </c>
      <c r="J22" s="25">
        <v>0</v>
      </c>
      <c r="K22" s="23">
        <v>0</v>
      </c>
      <c r="L22" s="23">
        <v>0</v>
      </c>
    </row>
    <row r="23" spans="1:12" ht="25.5" x14ac:dyDescent="0.25">
      <c r="A23" s="23" t="s">
        <v>34</v>
      </c>
      <c r="B23" s="24" t="s">
        <v>20</v>
      </c>
      <c r="C23" s="24" t="s">
        <v>23</v>
      </c>
      <c r="D23" s="24" t="s">
        <v>25</v>
      </c>
      <c r="E23" s="24" t="s">
        <v>23</v>
      </c>
      <c r="F23" s="24" t="s">
        <v>9</v>
      </c>
      <c r="G23" s="24" t="s">
        <v>9</v>
      </c>
      <c r="H23" s="24" t="s">
        <v>10</v>
      </c>
      <c r="I23" s="24" t="s">
        <v>13</v>
      </c>
      <c r="J23" s="25">
        <f>SUM(J24)</f>
        <v>-107250</v>
      </c>
      <c r="K23" s="25">
        <f>SUM(K24)</f>
        <v>-107250</v>
      </c>
      <c r="L23" s="25">
        <f>SUM(L24)</f>
        <v>-110500</v>
      </c>
    </row>
    <row r="24" spans="1:12" ht="25.5" x14ac:dyDescent="0.25">
      <c r="A24" s="23" t="s">
        <v>35</v>
      </c>
      <c r="B24" s="24" t="s">
        <v>31</v>
      </c>
      <c r="C24" s="24" t="s">
        <v>23</v>
      </c>
      <c r="D24" s="24" t="s">
        <v>25</v>
      </c>
      <c r="E24" s="24" t="s">
        <v>23</v>
      </c>
      <c r="F24" s="24" t="s">
        <v>9</v>
      </c>
      <c r="G24" s="24" t="s">
        <v>24</v>
      </c>
      <c r="H24" s="24" t="s">
        <v>10</v>
      </c>
      <c r="I24" s="24" t="s">
        <v>14</v>
      </c>
      <c r="J24" s="25">
        <v>-107250</v>
      </c>
      <c r="K24" s="23">
        <v>-107250</v>
      </c>
      <c r="L24" s="23">
        <v>-110500</v>
      </c>
    </row>
    <row r="25" spans="1:12" ht="25.5" x14ac:dyDescent="0.25">
      <c r="A25" s="20" t="s">
        <v>3</v>
      </c>
      <c r="B25" s="21" t="s">
        <v>20</v>
      </c>
      <c r="C25" s="21" t="s">
        <v>23</v>
      </c>
      <c r="D25" s="21" t="s">
        <v>28</v>
      </c>
      <c r="E25" s="21" t="s">
        <v>9</v>
      </c>
      <c r="F25" s="21" t="s">
        <v>9</v>
      </c>
      <c r="G25" s="21" t="s">
        <v>9</v>
      </c>
      <c r="H25" s="21" t="s">
        <v>10</v>
      </c>
      <c r="I25" s="21" t="s">
        <v>20</v>
      </c>
      <c r="J25" s="22">
        <f>SUM(J27+J26)</f>
        <v>214793.09999999963</v>
      </c>
      <c r="K25" s="22">
        <f>SUM(K27+K26)</f>
        <v>240057.09999999963</v>
      </c>
      <c r="L25" s="22">
        <f>SUM(L27+L26)</f>
        <v>244879.80000000075</v>
      </c>
    </row>
    <row r="26" spans="1:12" ht="25.5" x14ac:dyDescent="0.25">
      <c r="A26" s="23" t="s">
        <v>27</v>
      </c>
      <c r="B26" s="24" t="s">
        <v>20</v>
      </c>
      <c r="C26" s="24" t="s">
        <v>23</v>
      </c>
      <c r="D26" s="24" t="s">
        <v>28</v>
      </c>
      <c r="E26" s="24" t="s">
        <v>26</v>
      </c>
      <c r="F26" s="24" t="s">
        <v>23</v>
      </c>
      <c r="G26" s="24" t="s">
        <v>24</v>
      </c>
      <c r="H26" s="24" t="s">
        <v>10</v>
      </c>
      <c r="I26" s="24" t="s">
        <v>15</v>
      </c>
      <c r="J26" s="39">
        <f>-(13973510.5+J17+J21)</f>
        <v>-14230760.5</v>
      </c>
      <c r="K26" s="39">
        <f>-(11632252.8+K17+K21)</f>
        <v>-11839502.800000001</v>
      </c>
      <c r="L26" s="39">
        <f>-(11451331+L17+L21)</f>
        <v>-11561831</v>
      </c>
    </row>
    <row r="27" spans="1:12" ht="25.5" x14ac:dyDescent="0.25">
      <c r="A27" s="23" t="s">
        <v>42</v>
      </c>
      <c r="B27" s="24" t="s">
        <v>20</v>
      </c>
      <c r="C27" s="24" t="s">
        <v>23</v>
      </c>
      <c r="D27" s="24" t="s">
        <v>28</v>
      </c>
      <c r="E27" s="24" t="s">
        <v>26</v>
      </c>
      <c r="F27" s="24" t="s">
        <v>23</v>
      </c>
      <c r="G27" s="24" t="s">
        <v>24</v>
      </c>
      <c r="H27" s="24" t="s">
        <v>10</v>
      </c>
      <c r="I27" s="24" t="s">
        <v>16</v>
      </c>
      <c r="J27" s="39">
        <f>(14338303.6-J19-J23)-J31</f>
        <v>14445553.6</v>
      </c>
      <c r="K27" s="39">
        <f>(11872309.9-K19-K23)-K31</f>
        <v>12079559.9</v>
      </c>
      <c r="L27" s="39">
        <f>(11696210.8-L19-L23)-L31</f>
        <v>11806710.800000001</v>
      </c>
    </row>
    <row r="28" spans="1:12" ht="25.5" hidden="1" x14ac:dyDescent="0.25">
      <c r="A28" s="20" t="s">
        <v>4</v>
      </c>
      <c r="B28" s="21" t="s">
        <v>20</v>
      </c>
      <c r="C28" s="21" t="s">
        <v>23</v>
      </c>
      <c r="D28" s="21" t="s">
        <v>29</v>
      </c>
      <c r="E28" s="21" t="s">
        <v>9</v>
      </c>
      <c r="F28" s="21" t="s">
        <v>9</v>
      </c>
      <c r="G28" s="21" t="s">
        <v>9</v>
      </c>
      <c r="H28" s="21" t="s">
        <v>10</v>
      </c>
      <c r="I28" s="21" t="s">
        <v>20</v>
      </c>
      <c r="J28" s="22">
        <f>SUM(J29)</f>
        <v>0</v>
      </c>
      <c r="K28" s="22">
        <f t="shared" ref="K28:L30" si="2">SUM(K29)</f>
        <v>0</v>
      </c>
      <c r="L28" s="22">
        <f t="shared" si="2"/>
        <v>0</v>
      </c>
    </row>
    <row r="29" spans="1:12" hidden="1" x14ac:dyDescent="0.25">
      <c r="A29" s="12" t="s">
        <v>19</v>
      </c>
      <c r="B29" s="26" t="s">
        <v>20</v>
      </c>
      <c r="C29" s="26" t="s">
        <v>23</v>
      </c>
      <c r="D29" s="26" t="s">
        <v>29</v>
      </c>
      <c r="E29" s="26" t="s">
        <v>24</v>
      </c>
      <c r="F29" s="26" t="s">
        <v>9</v>
      </c>
      <c r="G29" s="26" t="s">
        <v>9</v>
      </c>
      <c r="H29" s="26" t="s">
        <v>10</v>
      </c>
      <c r="I29" s="16" t="s">
        <v>20</v>
      </c>
      <c r="J29" s="15">
        <f>SUM(J30)</f>
        <v>0</v>
      </c>
      <c r="K29" s="15">
        <f t="shared" si="2"/>
        <v>0</v>
      </c>
      <c r="L29" s="15">
        <f t="shared" si="2"/>
        <v>0</v>
      </c>
    </row>
    <row r="30" spans="1:12" ht="124.15" hidden="1" customHeight="1" x14ac:dyDescent="0.25">
      <c r="A30" s="23" t="s">
        <v>36</v>
      </c>
      <c r="B30" s="24" t="s">
        <v>20</v>
      </c>
      <c r="C30" s="24" t="s">
        <v>23</v>
      </c>
      <c r="D30" s="24" t="s">
        <v>29</v>
      </c>
      <c r="E30" s="24" t="s">
        <v>24</v>
      </c>
      <c r="F30" s="24" t="s">
        <v>23</v>
      </c>
      <c r="G30" s="24" t="s">
        <v>9</v>
      </c>
      <c r="H30" s="24" t="s">
        <v>10</v>
      </c>
      <c r="I30" s="27" t="s">
        <v>13</v>
      </c>
      <c r="J30" s="25">
        <f>SUM(J31)</f>
        <v>0</v>
      </c>
      <c r="K30" s="25">
        <f t="shared" si="2"/>
        <v>0</v>
      </c>
      <c r="L30" s="25">
        <f t="shared" si="2"/>
        <v>0</v>
      </c>
    </row>
    <row r="31" spans="1:12" ht="124.9" hidden="1" customHeight="1" x14ac:dyDescent="0.25">
      <c r="A31" s="23" t="s">
        <v>37</v>
      </c>
      <c r="B31" s="24" t="s">
        <v>31</v>
      </c>
      <c r="C31" s="24" t="s">
        <v>23</v>
      </c>
      <c r="D31" s="24" t="s">
        <v>29</v>
      </c>
      <c r="E31" s="24" t="s">
        <v>24</v>
      </c>
      <c r="F31" s="24" t="s">
        <v>23</v>
      </c>
      <c r="G31" s="24" t="s">
        <v>24</v>
      </c>
      <c r="H31" s="24" t="s">
        <v>10</v>
      </c>
      <c r="I31" s="27" t="s">
        <v>14</v>
      </c>
      <c r="J31" s="25"/>
      <c r="K31" s="28"/>
      <c r="L31" s="28"/>
    </row>
    <row r="32" spans="1:12" s="1" customFormat="1" x14ac:dyDescent="0.25">
      <c r="A32" s="46" t="s">
        <v>43</v>
      </c>
      <c r="B32" s="46"/>
      <c r="C32" s="46"/>
      <c r="D32" s="46"/>
      <c r="E32" s="46"/>
      <c r="F32" s="46"/>
      <c r="G32" s="46"/>
      <c r="H32" s="46"/>
      <c r="I32" s="46"/>
      <c r="J32" s="46"/>
      <c r="K32" s="29"/>
      <c r="L32" s="29"/>
    </row>
    <row r="33" spans="1:12" s="1" customFormat="1" x14ac:dyDescent="0.25">
      <c r="A33" s="30"/>
      <c r="B33" s="30"/>
      <c r="C33" s="30"/>
      <c r="D33" s="30"/>
      <c r="E33" s="30"/>
      <c r="F33" s="30"/>
      <c r="G33" s="30"/>
      <c r="H33" s="30"/>
      <c r="I33" s="30"/>
      <c r="J33" s="30"/>
      <c r="K33" s="29"/>
      <c r="L33" s="29"/>
    </row>
    <row r="34" spans="1:12" s="1" customFormat="1" x14ac:dyDescent="0.25">
      <c r="A34" s="55"/>
      <c r="B34" s="55"/>
      <c r="C34" s="55"/>
      <c r="D34" s="55"/>
      <c r="E34" s="55"/>
      <c r="F34" s="55"/>
      <c r="G34" s="55"/>
      <c r="H34" s="55"/>
      <c r="I34" s="40"/>
      <c r="J34" s="40"/>
      <c r="K34" s="29"/>
      <c r="L34" s="29"/>
    </row>
    <row r="35" spans="1:12" s="1" customFormat="1" ht="15.75" customHeight="1" x14ac:dyDescent="0.25">
      <c r="A35" s="55" t="s">
        <v>55</v>
      </c>
      <c r="B35" s="55"/>
      <c r="C35" s="55"/>
      <c r="D35" s="55"/>
      <c r="E35" s="55"/>
      <c r="F35" s="55"/>
      <c r="G35" s="55"/>
      <c r="H35" s="55"/>
      <c r="I35" s="33"/>
      <c r="J35" s="45" t="s">
        <v>53</v>
      </c>
      <c r="K35" s="45"/>
      <c r="L35" s="45"/>
    </row>
    <row r="36" spans="1:12" s="1" customFormat="1" ht="15.75" x14ac:dyDescent="0.25">
      <c r="A36" s="32"/>
      <c r="B36" s="32"/>
      <c r="C36" s="32"/>
      <c r="D36" s="32"/>
      <c r="E36" s="32"/>
      <c r="F36" s="32"/>
      <c r="G36" s="32"/>
      <c r="H36" s="34"/>
      <c r="I36" s="34"/>
      <c r="J36" s="43"/>
      <c r="K36" s="43"/>
      <c r="L36" s="43"/>
    </row>
    <row r="37" spans="1:12" s="1" customFormat="1" ht="12.75" customHeight="1" x14ac:dyDescent="0.25">
      <c r="A37" s="29"/>
      <c r="B37" s="7"/>
      <c r="C37" s="7"/>
      <c r="D37" s="7"/>
      <c r="E37" s="7"/>
      <c r="F37" s="7"/>
      <c r="G37" s="7"/>
      <c r="H37" s="7"/>
      <c r="I37" s="29"/>
      <c r="J37" s="31"/>
      <c r="K37" s="29"/>
      <c r="L37" s="29"/>
    </row>
    <row r="38" spans="1:12" s="1" customFormat="1" ht="15.75" x14ac:dyDescent="0.25">
      <c r="A38" s="41"/>
      <c r="B38"/>
      <c r="C38"/>
      <c r="D38"/>
      <c r="E38"/>
      <c r="F38"/>
      <c r="G38"/>
      <c r="H38" s="2"/>
      <c r="J38" s="5"/>
    </row>
    <row r="39" spans="1:12" s="1" customFormat="1" ht="15.75" x14ac:dyDescent="0.25">
      <c r="A39" s="41"/>
      <c r="B39"/>
      <c r="C39"/>
      <c r="D39"/>
      <c r="E39"/>
      <c r="F39"/>
      <c r="G39" s="41"/>
      <c r="H39" s="2"/>
      <c r="J39" s="5"/>
    </row>
    <row r="40" spans="1:12" s="1" customFormat="1" x14ac:dyDescent="0.25">
      <c r="B40" s="2"/>
      <c r="C40" s="2"/>
      <c r="D40" s="2"/>
      <c r="E40" s="2"/>
      <c r="F40" s="2"/>
      <c r="G40" s="2"/>
      <c r="H40" s="2"/>
      <c r="J40" s="5"/>
    </row>
    <row r="41" spans="1:12" s="1" customFormat="1" x14ac:dyDescent="0.25">
      <c r="B41" s="2"/>
      <c r="C41" s="2"/>
      <c r="D41" s="2"/>
      <c r="E41" s="2"/>
      <c r="F41" s="2"/>
      <c r="G41" s="2"/>
      <c r="H41" s="2"/>
      <c r="J41" s="5"/>
    </row>
    <row r="42" spans="1:12" s="1" customFormat="1" x14ac:dyDescent="0.25">
      <c r="B42" s="2"/>
      <c r="C42" s="2"/>
      <c r="D42" s="2"/>
      <c r="E42" s="2"/>
      <c r="F42" s="2"/>
      <c r="G42" s="2"/>
      <c r="H42" s="2"/>
      <c r="J42" s="5"/>
    </row>
    <row r="43" spans="1:12" s="1" customFormat="1" x14ac:dyDescent="0.25">
      <c r="A43" s="6"/>
      <c r="B43" s="2"/>
      <c r="C43" s="2"/>
      <c r="D43" s="2"/>
      <c r="E43" s="2"/>
      <c r="F43" s="2"/>
      <c r="G43" s="2"/>
      <c r="H43" s="2"/>
      <c r="J43" s="5"/>
    </row>
    <row r="44" spans="1:12" s="1" customFormat="1" x14ac:dyDescent="0.25">
      <c r="B44" s="2"/>
      <c r="C44" s="2"/>
      <c r="D44" s="2"/>
      <c r="E44" s="2"/>
      <c r="F44" s="2"/>
      <c r="G44" s="2"/>
      <c r="H44" s="2"/>
      <c r="J44" s="5"/>
    </row>
    <row r="45" spans="1:12" s="1" customFormat="1" x14ac:dyDescent="0.25">
      <c r="B45" s="2"/>
      <c r="C45" s="2"/>
      <c r="D45" s="2"/>
      <c r="E45" s="2"/>
      <c r="F45" s="2"/>
      <c r="G45" s="2"/>
      <c r="H45" s="2"/>
      <c r="J45" s="5"/>
    </row>
    <row r="46" spans="1:12" s="1" customFormat="1" x14ac:dyDescent="0.25">
      <c r="B46" s="2"/>
      <c r="C46" s="2"/>
      <c r="D46" s="2"/>
      <c r="E46" s="2"/>
      <c r="F46" s="2"/>
      <c r="G46" s="2"/>
      <c r="H46" s="2"/>
      <c r="J46" s="5"/>
    </row>
    <row r="47" spans="1:12" s="1" customFormat="1" x14ac:dyDescent="0.25">
      <c r="B47" s="2"/>
      <c r="C47" s="2"/>
      <c r="D47" s="2"/>
      <c r="E47" s="2"/>
      <c r="F47" s="2"/>
      <c r="G47" s="2"/>
      <c r="H47" s="2"/>
      <c r="J47" s="5"/>
    </row>
    <row r="48" spans="1:12" s="1" customFormat="1" x14ac:dyDescent="0.25">
      <c r="B48" s="2"/>
      <c r="C48" s="2"/>
      <c r="D48" s="2"/>
      <c r="E48" s="2"/>
      <c r="F48" s="2"/>
      <c r="G48" s="2"/>
      <c r="H48" s="2"/>
      <c r="J48" s="5"/>
    </row>
    <row r="49" spans="2:10" s="1" customFormat="1" x14ac:dyDescent="0.25">
      <c r="B49" s="2"/>
      <c r="C49" s="2"/>
      <c r="D49" s="2"/>
      <c r="E49" s="2"/>
      <c r="F49" s="2"/>
      <c r="G49" s="2"/>
      <c r="H49" s="2"/>
      <c r="J49" s="5"/>
    </row>
    <row r="50" spans="2:10" s="1" customFormat="1" x14ac:dyDescent="0.25">
      <c r="B50" s="2"/>
      <c r="C50" s="2"/>
      <c r="D50" s="2"/>
      <c r="E50" s="2"/>
      <c r="F50" s="2"/>
      <c r="G50" s="2"/>
      <c r="H50" s="2"/>
      <c r="J50" s="5"/>
    </row>
    <row r="51" spans="2:10" s="1" customFormat="1" x14ac:dyDescent="0.25">
      <c r="B51" s="2"/>
      <c r="C51" s="2"/>
      <c r="D51" s="2"/>
      <c r="E51" s="2"/>
      <c r="F51" s="2"/>
      <c r="G51" s="2"/>
      <c r="H51" s="2"/>
      <c r="J51" s="5"/>
    </row>
    <row r="52" spans="2:10" s="1" customFormat="1" x14ac:dyDescent="0.25">
      <c r="B52" s="2"/>
      <c r="C52" s="2"/>
      <c r="D52" s="2"/>
      <c r="E52" s="2"/>
      <c r="F52" s="2"/>
      <c r="G52" s="2"/>
      <c r="H52" s="2"/>
      <c r="J52" s="5"/>
    </row>
    <row r="53" spans="2:10" s="1" customFormat="1" x14ac:dyDescent="0.25">
      <c r="B53" s="2"/>
      <c r="C53" s="2"/>
      <c r="D53" s="2"/>
      <c r="E53" s="2"/>
      <c r="F53" s="2"/>
      <c r="G53" s="2"/>
      <c r="H53" s="2"/>
      <c r="J53" s="5"/>
    </row>
    <row r="54" spans="2:10" s="1" customFormat="1" x14ac:dyDescent="0.25">
      <c r="B54" s="2"/>
      <c r="C54" s="2"/>
      <c r="D54" s="2"/>
      <c r="E54" s="2"/>
      <c r="F54" s="2"/>
      <c r="G54" s="2"/>
      <c r="H54" s="2"/>
      <c r="J54" s="5"/>
    </row>
    <row r="55" spans="2:10" s="1" customFormat="1" x14ac:dyDescent="0.25">
      <c r="B55" s="2"/>
      <c r="C55" s="2"/>
      <c r="D55" s="2"/>
      <c r="E55" s="2"/>
      <c r="F55" s="2"/>
      <c r="G55" s="2"/>
      <c r="H55" s="2"/>
      <c r="J55" s="5"/>
    </row>
    <row r="56" spans="2:10" s="1" customFormat="1" x14ac:dyDescent="0.25">
      <c r="B56" s="2"/>
      <c r="C56" s="2"/>
      <c r="D56" s="2"/>
      <c r="E56" s="2"/>
      <c r="F56" s="2"/>
      <c r="G56" s="2"/>
      <c r="H56" s="2"/>
      <c r="J56" s="5"/>
    </row>
    <row r="57" spans="2:10" s="1" customFormat="1" x14ac:dyDescent="0.25">
      <c r="B57" s="2"/>
      <c r="C57" s="2"/>
      <c r="D57" s="2"/>
      <c r="E57" s="2"/>
      <c r="F57" s="2"/>
      <c r="G57" s="2"/>
      <c r="H57" s="2"/>
      <c r="J57" s="5"/>
    </row>
    <row r="58" spans="2:10" s="1" customFormat="1" x14ac:dyDescent="0.25">
      <c r="B58" s="2"/>
      <c r="C58" s="2"/>
      <c r="D58" s="2"/>
      <c r="E58" s="2"/>
      <c r="F58" s="2"/>
      <c r="G58" s="2"/>
      <c r="H58" s="2"/>
      <c r="J58" s="5"/>
    </row>
    <row r="59" spans="2:10" s="1" customFormat="1" x14ac:dyDescent="0.25">
      <c r="B59" s="2"/>
      <c r="C59" s="2"/>
      <c r="D59" s="2"/>
      <c r="E59" s="2"/>
      <c r="F59" s="2"/>
      <c r="G59" s="2"/>
      <c r="H59" s="2"/>
      <c r="J59" s="5"/>
    </row>
    <row r="60" spans="2:10" s="1" customFormat="1" x14ac:dyDescent="0.25">
      <c r="B60" s="2"/>
      <c r="C60" s="2"/>
      <c r="D60" s="2"/>
      <c r="E60" s="2"/>
      <c r="F60" s="2"/>
      <c r="G60" s="2"/>
      <c r="H60" s="2"/>
      <c r="J60" s="5"/>
    </row>
    <row r="61" spans="2:10" s="1" customFormat="1" x14ac:dyDescent="0.25">
      <c r="B61" s="2"/>
      <c r="C61" s="2"/>
      <c r="D61" s="2"/>
      <c r="E61" s="2"/>
      <c r="F61" s="2"/>
      <c r="G61" s="2"/>
      <c r="H61" s="2"/>
      <c r="J61" s="5"/>
    </row>
    <row r="62" spans="2:10" s="1" customFormat="1" x14ac:dyDescent="0.25">
      <c r="B62" s="2"/>
      <c r="C62" s="2"/>
      <c r="D62" s="2"/>
      <c r="E62" s="2"/>
      <c r="F62" s="2"/>
      <c r="G62" s="2"/>
      <c r="H62" s="2"/>
      <c r="J62" s="5"/>
    </row>
    <row r="63" spans="2:10" s="1" customFormat="1" x14ac:dyDescent="0.25">
      <c r="B63" s="2"/>
      <c r="C63" s="2"/>
      <c r="D63" s="2"/>
      <c r="E63" s="2"/>
      <c r="F63" s="2"/>
      <c r="G63" s="2"/>
      <c r="H63" s="2"/>
      <c r="J63" s="5"/>
    </row>
    <row r="64" spans="2:10" s="1" customFormat="1" x14ac:dyDescent="0.25">
      <c r="B64" s="2"/>
      <c r="C64" s="2"/>
      <c r="D64" s="2"/>
      <c r="E64" s="2"/>
      <c r="F64" s="2"/>
      <c r="G64" s="2"/>
      <c r="H64" s="2"/>
      <c r="J64" s="5"/>
    </row>
    <row r="65" spans="2:10" s="1" customFormat="1" x14ac:dyDescent="0.25">
      <c r="B65" s="2"/>
      <c r="C65" s="2"/>
      <c r="D65" s="2"/>
      <c r="E65" s="2"/>
      <c r="F65" s="2"/>
      <c r="G65" s="2"/>
      <c r="H65" s="2"/>
      <c r="J65" s="5"/>
    </row>
  </sheetData>
  <mergeCells count="15">
    <mergeCell ref="J36:L36"/>
    <mergeCell ref="F1:L1"/>
    <mergeCell ref="J35:L35"/>
    <mergeCell ref="A32:J32"/>
    <mergeCell ref="A8:L8"/>
    <mergeCell ref="J10:J11"/>
    <mergeCell ref="K10:L10"/>
    <mergeCell ref="A10:A11"/>
    <mergeCell ref="F6:L6"/>
    <mergeCell ref="F5:L5"/>
    <mergeCell ref="F4:L4"/>
    <mergeCell ref="A35:H35"/>
    <mergeCell ref="B10:B11"/>
    <mergeCell ref="C10:I10"/>
    <mergeCell ref="A34:H34"/>
  </mergeCells>
  <phoneticPr fontId="0" type="noConversion"/>
  <printOptions horizontalCentered="1"/>
  <pageMargins left="0.78740157480314965" right="0.39370078740157483" top="0.78740157480314965" bottom="0.78740157480314965" header="0.31496062992125984" footer="0.31496062992125984"/>
  <pageSetup paperSize="9" scale="65" fitToHeight="8" orientation="portrait" blackAndWhite="1" copies="2" r:id="rId1"/>
  <headerFooter alignWithMargins="0">
    <oddFooter>&amp;C&amp;P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7</vt:lpstr>
      <vt:lpstr>'приложение 7'!Заголовки_для_печати</vt:lpstr>
    </vt:vector>
  </TitlesOfParts>
  <Company>kfnp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Krikunova TM</dc:creator>
  <cp:lastModifiedBy>inform2</cp:lastModifiedBy>
  <cp:lastPrinted>2020-12-22T09:42:05Z</cp:lastPrinted>
  <dcterms:created xsi:type="dcterms:W3CDTF">1999-03-18T06:53:45Z</dcterms:created>
  <dcterms:modified xsi:type="dcterms:W3CDTF">2022-12-16T06:32:51Z</dcterms:modified>
</cp:coreProperties>
</file>